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5" activeTab="1"/>
  </bookViews>
  <sheets>
    <sheet name="9 veebr" sheetId="1" r:id="rId1"/>
    <sheet name="10 veebr." sheetId="2" r:id="rId2"/>
    <sheet name="kokku summa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<sst xmlns="http://schemas.openxmlformats.org/spreadsheetml/2006/main" count="455" uniqueCount="117">
  <si>
    <t>"TALKUR OPEN" BOWLING 2013</t>
  </si>
  <si>
    <t>9.veebruar 2013.a. AL MARE BOWLINGUS</t>
  </si>
  <si>
    <t>MEHED</t>
  </si>
  <si>
    <t>1.voor</t>
  </si>
  <si>
    <t>2.voor</t>
  </si>
  <si>
    <t>3.voor</t>
  </si>
  <si>
    <t>4.voor</t>
  </si>
  <si>
    <t>5.voor</t>
  </si>
  <si>
    <t>6.voor</t>
  </si>
  <si>
    <t>Summa</t>
  </si>
  <si>
    <t>Keskmine</t>
  </si>
  <si>
    <t>Koht</t>
  </si>
  <si>
    <t xml:space="preserve">Parim </t>
  </si>
  <si>
    <t>Mihkel</t>
  </si>
  <si>
    <t>Püss</t>
  </si>
  <si>
    <t>Talkur</t>
  </si>
  <si>
    <t>Jaano</t>
  </si>
  <si>
    <t>Maripuu</t>
  </si>
  <si>
    <t>Priit</t>
  </si>
  <si>
    <t>Põldsamm</t>
  </si>
  <si>
    <t>Kaar</t>
  </si>
  <si>
    <t>Viktor</t>
  </si>
  <si>
    <t>Ilves</t>
  </si>
  <si>
    <t>Egon</t>
  </si>
  <si>
    <t>Peetri</t>
  </si>
  <si>
    <t>Sergei</t>
  </si>
  <si>
    <t>Matvijenko</t>
  </si>
  <si>
    <t>Erki</t>
  </si>
  <si>
    <t>Jõgi</t>
  </si>
  <si>
    <t>Fredi</t>
  </si>
  <si>
    <t>Karindi</t>
  </si>
  <si>
    <t>Sander</t>
  </si>
  <si>
    <t>Holberg</t>
  </si>
  <si>
    <t>Eero</t>
  </si>
  <si>
    <t>Raimond</t>
  </si>
  <si>
    <t>Aitaja</t>
  </si>
  <si>
    <t>Taavi</t>
  </si>
  <si>
    <t>Umbjärv</t>
  </si>
  <si>
    <t>Kaido</t>
  </si>
  <si>
    <t xml:space="preserve">Artur </t>
  </si>
  <si>
    <t>Lepson</t>
  </si>
  <si>
    <t>Bogdan</t>
  </si>
  <si>
    <t>Prokopjuk</t>
  </si>
  <si>
    <t>Aleksandr</t>
  </si>
  <si>
    <t>Dainis</t>
  </si>
  <si>
    <t>Riia</t>
  </si>
  <si>
    <t>Valerijs</t>
  </si>
  <si>
    <t>Smirnovs</t>
  </si>
  <si>
    <t>Aleksandrs</t>
  </si>
  <si>
    <t>Guntars</t>
  </si>
  <si>
    <t>Beisons</t>
  </si>
  <si>
    <t xml:space="preserve">Maris </t>
  </si>
  <si>
    <t>Dukurs</t>
  </si>
  <si>
    <t>Vladimirs</t>
  </si>
  <si>
    <t>Lagunovs</t>
  </si>
  <si>
    <t>Andrius</t>
  </si>
  <si>
    <t>Andreikenas</t>
  </si>
  <si>
    <t>Vilnius</t>
  </si>
  <si>
    <t>Dovydas</t>
  </si>
  <si>
    <t>Kestutis</t>
  </si>
  <si>
    <t>Gumbrys</t>
  </si>
  <si>
    <t>Romanas</t>
  </si>
  <si>
    <t>Vaitiekunas</t>
  </si>
  <si>
    <t>Naised</t>
  </si>
  <si>
    <t>Heli</t>
  </si>
  <si>
    <t>Eli</t>
  </si>
  <si>
    <t>Haga</t>
  </si>
  <si>
    <t>Triin</t>
  </si>
  <si>
    <t>Betlem</t>
  </si>
  <si>
    <t>Sirie</t>
  </si>
  <si>
    <t>Luik</t>
  </si>
  <si>
    <t>Ljudmilla</t>
  </si>
  <si>
    <t>Mikson</t>
  </si>
  <si>
    <t>Terje</t>
  </si>
  <si>
    <t>Liim</t>
  </si>
  <si>
    <t>Anu</t>
  </si>
  <si>
    <t>Eleriin</t>
  </si>
  <si>
    <t>Niitsoo</t>
  </si>
  <si>
    <t>Riina</t>
  </si>
  <si>
    <t>Kuusk</t>
  </si>
  <si>
    <t>Natalja</t>
  </si>
  <si>
    <t>Riznika</t>
  </si>
  <si>
    <t>Ilona</t>
  </si>
  <si>
    <t>Ozola</t>
  </si>
  <si>
    <t>Liga</t>
  </si>
  <si>
    <t>Linina</t>
  </si>
  <si>
    <t>Katrin</t>
  </si>
  <si>
    <t>Vanagas</t>
  </si>
  <si>
    <t>Piret</t>
  </si>
  <si>
    <t>10.veebruar 2013.a. AL MARE BOWLINGUS</t>
  </si>
  <si>
    <t>Mehed</t>
  </si>
  <si>
    <t>7.voor</t>
  </si>
  <si>
    <t>8.voor</t>
  </si>
  <si>
    <t>9.voor</t>
  </si>
  <si>
    <t>10.voor</t>
  </si>
  <si>
    <t>11.voor</t>
  </si>
  <si>
    <t>12.voor</t>
  </si>
  <si>
    <t xml:space="preserve"> Riia</t>
  </si>
  <si>
    <t xml:space="preserve">Juris             </t>
  </si>
  <si>
    <t>Maurins</t>
  </si>
  <si>
    <t>Maurins</t>
  </si>
  <si>
    <t>šeleg</t>
  </si>
  <si>
    <t>summa</t>
  </si>
  <si>
    <t>keskmine</t>
  </si>
  <si>
    <t>Toomas</t>
  </si>
  <si>
    <t>Saluste</t>
  </si>
  <si>
    <t>šeleg</t>
  </si>
  <si>
    <t>Linins</t>
  </si>
  <si>
    <t>Lilli</t>
  </si>
  <si>
    <t>Pärn</t>
  </si>
  <si>
    <t>I</t>
  </si>
  <si>
    <t>II</t>
  </si>
  <si>
    <t>III</t>
  </si>
  <si>
    <t xml:space="preserve"> Maurins</t>
  </si>
  <si>
    <t>Seleg</t>
  </si>
  <si>
    <t>Linins</t>
  </si>
  <si>
    <t>Juris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</si>
</sst>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5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rgb="FFFF0000"/>
      <name val="Arial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0">
      <alignment/>
      <protection/>
    </xf>
    <xf numFmtId="0" fontId="13" fillId="29" borderId="3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7" applyNumberFormat="0" applyFill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49" fillId="27" borderId="9" applyNumberFormat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46">
      <alignment/>
      <protection/>
    </xf>
    <xf numFmtId="0" fontId="1" fillId="0" borderId="0" xfId="57" applyFont="1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1" fillId="34" borderId="12" xfId="57" applyFont="1" applyFill="1" applyBorder="1" applyAlignment="1">
      <alignment horizontal="left"/>
      <protection/>
    </xf>
    <xf numFmtId="0" fontId="1" fillId="34" borderId="12" xfId="57" applyFont="1" applyFill="1" applyBorder="1">
      <alignment/>
      <protection/>
    </xf>
    <xf numFmtId="0" fontId="1" fillId="34" borderId="12" xfId="57" applyFont="1" applyFill="1" applyBorder="1" applyAlignment="1">
      <alignment horizontal="center"/>
      <protection/>
    </xf>
    <xf numFmtId="0" fontId="5" fillId="34" borderId="12" xfId="57" applyFont="1" applyFill="1" applyBorder="1" applyAlignment="1">
      <alignment horizontal="center"/>
      <protection/>
    </xf>
    <xf numFmtId="0" fontId="6" fillId="0" borderId="12" xfId="46" applyFont="1" applyBorder="1" applyAlignment="1">
      <alignment horizontal="center"/>
      <protection/>
    </xf>
    <xf numFmtId="0" fontId="6" fillId="0" borderId="12" xfId="46" applyFont="1" applyFill="1" applyBorder="1" applyAlignment="1">
      <alignment horizontal="center"/>
      <protection/>
    </xf>
    <xf numFmtId="0" fontId="12" fillId="0" borderId="12" xfId="46" applyFont="1" applyBorder="1">
      <alignment/>
      <protection/>
    </xf>
    <xf numFmtId="0" fontId="1" fillId="0" borderId="0" xfId="57" applyFont="1" applyFill="1" applyAlignment="1">
      <alignment horizontal="center"/>
      <protection/>
    </xf>
    <xf numFmtId="0" fontId="4" fillId="0" borderId="0" xfId="46" applyFill="1">
      <alignment/>
      <protection/>
    </xf>
    <xf numFmtId="0" fontId="6" fillId="0" borderId="0" xfId="46" applyFont="1" applyAlignment="1">
      <alignment horizontal="center"/>
      <protection/>
    </xf>
    <xf numFmtId="0" fontId="8" fillId="0" borderId="0" xfId="46" applyFont="1">
      <alignment/>
      <protection/>
    </xf>
    <xf numFmtId="0" fontId="6" fillId="0" borderId="0" xfId="46" applyFont="1" applyFill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9" fillId="0" borderId="0" xfId="61" applyFont="1" applyFill="1" applyBorder="1">
      <alignment/>
      <protection/>
    </xf>
    <xf numFmtId="0" fontId="7" fillId="0" borderId="0" xfId="46" applyFont="1" applyBorder="1">
      <alignment/>
      <protection/>
    </xf>
    <xf numFmtId="0" fontId="6" fillId="0" borderId="13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0" fontId="5" fillId="0" borderId="0" xfId="61" applyFont="1" applyBorder="1">
      <alignment/>
      <protection/>
    </xf>
    <xf numFmtId="0" fontId="11" fillId="0" borderId="0" xfId="46" applyFont="1" applyBorder="1">
      <alignment/>
      <protection/>
    </xf>
    <xf numFmtId="0" fontId="53" fillId="0" borderId="0" xfId="46" applyFont="1" applyBorder="1">
      <alignment/>
      <protection/>
    </xf>
    <xf numFmtId="0" fontId="53" fillId="0" borderId="0" xfId="46" applyFont="1" applyBorder="1" applyAlignment="1">
      <alignment horizontal="center"/>
      <protection/>
    </xf>
    <xf numFmtId="0" fontId="4" fillId="0" borderId="0" xfId="46" applyBorder="1">
      <alignment/>
      <protection/>
    </xf>
    <xf numFmtId="0" fontId="8" fillId="0" borderId="0" xfId="46" applyFont="1" applyBorder="1">
      <alignment/>
      <protection/>
    </xf>
    <xf numFmtId="0" fontId="6" fillId="0" borderId="0" xfId="46" applyFont="1" applyFill="1" applyBorder="1" applyAlignment="1">
      <alignment horizontal="center"/>
      <protection/>
    </xf>
    <xf numFmtId="0" fontId="1" fillId="34" borderId="13" xfId="57" applyFont="1" applyFill="1" applyBorder="1">
      <alignment/>
      <protection/>
    </xf>
    <xf numFmtId="0" fontId="1" fillId="34" borderId="13" xfId="57" applyFont="1" applyFill="1" applyBorder="1" applyAlignment="1">
      <alignment horizontal="center"/>
      <protection/>
    </xf>
    <xf numFmtId="0" fontId="5" fillId="34" borderId="13" xfId="57" applyFont="1" applyFill="1" applyBorder="1" applyAlignment="1">
      <alignment horizontal="center"/>
      <protection/>
    </xf>
    <xf numFmtId="0" fontId="5" fillId="34" borderId="13" xfId="57" applyFont="1" applyFill="1" applyBorder="1">
      <alignment/>
      <protection/>
    </xf>
    <xf numFmtId="0" fontId="12" fillId="0" borderId="13" xfId="46" applyFont="1" applyBorder="1">
      <alignment/>
      <protection/>
    </xf>
    <xf numFmtId="0" fontId="12" fillId="0" borderId="0" xfId="46" applyFont="1" applyBorder="1">
      <alignment/>
      <protection/>
    </xf>
    <xf numFmtId="0" fontId="12" fillId="0" borderId="14" xfId="46" applyFont="1" applyBorder="1">
      <alignment/>
      <protection/>
    </xf>
    <xf numFmtId="0" fontId="12" fillId="35" borderId="12" xfId="46" applyFont="1" applyFill="1" applyBorder="1">
      <alignment/>
      <protection/>
    </xf>
    <xf numFmtId="0" fontId="1" fillId="34" borderId="15" xfId="57" applyFont="1" applyFill="1" applyBorder="1">
      <alignment/>
      <protection/>
    </xf>
    <xf numFmtId="0" fontId="1" fillId="34" borderId="16" xfId="57" applyFont="1" applyFill="1" applyBorder="1" applyAlignment="1">
      <alignment horizontal="center"/>
      <protection/>
    </xf>
    <xf numFmtId="0" fontId="5" fillId="0" borderId="0" xfId="61" applyFont="1" applyFill="1" applyBorder="1">
      <alignment/>
      <protection/>
    </xf>
    <xf numFmtId="0" fontId="1" fillId="34" borderId="17" xfId="57" applyFont="1" applyFill="1" applyBorder="1">
      <alignment/>
      <protection/>
    </xf>
    <xf numFmtId="0" fontId="1" fillId="34" borderId="18" xfId="57" applyFont="1" applyFill="1" applyBorder="1" applyAlignment="1">
      <alignment horizontal="center"/>
      <protection/>
    </xf>
    <xf numFmtId="0" fontId="4" fillId="0" borderId="0" xfId="46" applyFill="1" applyBorder="1">
      <alignment/>
      <protection/>
    </xf>
    <xf numFmtId="0" fontId="0" fillId="0" borderId="0" xfId="0" applyFill="1" applyBorder="1" applyAlignment="1">
      <alignment/>
    </xf>
    <xf numFmtId="0" fontId="12" fillId="0" borderId="16" xfId="46" applyFont="1" applyBorder="1">
      <alignment/>
      <protection/>
    </xf>
    <xf numFmtId="0" fontId="54" fillId="0" borderId="12" xfId="46" applyFont="1" applyBorder="1">
      <alignment/>
      <protection/>
    </xf>
    <xf numFmtId="0" fontId="55" fillId="0" borderId="16" xfId="46" applyFont="1" applyFill="1" applyBorder="1">
      <alignment/>
      <protection/>
    </xf>
    <xf numFmtId="0" fontId="55" fillId="0" borderId="12" xfId="46" applyFont="1" applyFill="1" applyBorder="1">
      <alignment/>
      <protection/>
    </xf>
    <xf numFmtId="0" fontId="14" fillId="0" borderId="12" xfId="46" applyFont="1" applyFill="1" applyBorder="1">
      <alignment/>
      <protection/>
    </xf>
    <xf numFmtId="0" fontId="12" fillId="0" borderId="12" xfId="46" applyFont="1" applyBorder="1" applyAlignment="1">
      <alignment horizontal="center"/>
      <protection/>
    </xf>
    <xf numFmtId="0" fontId="55" fillId="0" borderId="19" xfId="46" applyFont="1" applyFill="1" applyBorder="1">
      <alignment/>
      <protection/>
    </xf>
    <xf numFmtId="0" fontId="14" fillId="0" borderId="14" xfId="46" applyFont="1" applyFill="1" applyBorder="1">
      <alignment/>
      <protection/>
    </xf>
    <xf numFmtId="0" fontId="55" fillId="0" borderId="14" xfId="46" applyFont="1" applyFill="1" applyBorder="1">
      <alignment/>
      <protection/>
    </xf>
    <xf numFmtId="0" fontId="12" fillId="0" borderId="12" xfId="46" applyFont="1" applyFill="1" applyBorder="1" applyAlignment="1">
      <alignment horizontal="center"/>
      <protection/>
    </xf>
    <xf numFmtId="0" fontId="55" fillId="0" borderId="19" xfId="46" applyFont="1" applyBorder="1">
      <alignment/>
      <protection/>
    </xf>
    <xf numFmtId="0" fontId="14" fillId="0" borderId="14" xfId="46" applyFont="1" applyBorder="1">
      <alignment/>
      <protection/>
    </xf>
    <xf numFmtId="0" fontId="55" fillId="0" borderId="14" xfId="46" applyFont="1" applyBorder="1">
      <alignment/>
      <protection/>
    </xf>
    <xf numFmtId="0" fontId="14" fillId="0" borderId="19" xfId="46" applyFont="1" applyFill="1" applyBorder="1">
      <alignment/>
      <protection/>
    </xf>
    <xf numFmtId="0" fontId="12" fillId="0" borderId="19" xfId="46" applyFont="1" applyBorder="1">
      <alignment/>
      <protection/>
    </xf>
    <xf numFmtId="0" fontId="54" fillId="0" borderId="14" xfId="46" applyFont="1" applyBorder="1">
      <alignment/>
      <protection/>
    </xf>
    <xf numFmtId="0" fontId="14" fillId="0" borderId="12" xfId="46" applyFont="1" applyBorder="1">
      <alignment/>
      <protection/>
    </xf>
    <xf numFmtId="0" fontId="55" fillId="0" borderId="12" xfId="46" applyFont="1" applyBorder="1">
      <alignment/>
      <protection/>
    </xf>
    <xf numFmtId="0" fontId="14" fillId="0" borderId="16" xfId="46" applyFont="1" applyBorder="1">
      <alignment/>
      <protection/>
    </xf>
    <xf numFmtId="0" fontId="14" fillId="0" borderId="20" xfId="46" applyFont="1" applyBorder="1">
      <alignment/>
      <protection/>
    </xf>
    <xf numFmtId="0" fontId="14" fillId="0" borderId="21" xfId="46" applyFont="1" applyBorder="1">
      <alignment/>
      <protection/>
    </xf>
    <xf numFmtId="0" fontId="14" fillId="0" borderId="19" xfId="46" applyFont="1" applyBorder="1">
      <alignment/>
      <protection/>
    </xf>
    <xf numFmtId="0" fontId="56" fillId="0" borderId="12" xfId="46" applyFont="1" applyBorder="1">
      <alignment/>
      <protection/>
    </xf>
    <xf numFmtId="0" fontId="12" fillId="0" borderId="18" xfId="46" applyFont="1" applyBorder="1">
      <alignment/>
      <protection/>
    </xf>
    <xf numFmtId="0" fontId="56" fillId="0" borderId="16" xfId="46" applyFont="1" applyBorder="1">
      <alignment/>
      <protection/>
    </xf>
    <xf numFmtId="0" fontId="15" fillId="0" borderId="19" xfId="46" applyFont="1" applyBorder="1">
      <alignment/>
      <protection/>
    </xf>
    <xf numFmtId="0" fontId="15" fillId="0" borderId="14" xfId="46" applyFont="1" applyBorder="1">
      <alignment/>
      <protection/>
    </xf>
    <xf numFmtId="0" fontId="7" fillId="0" borderId="0" xfId="46" applyFont="1">
      <alignment/>
      <protection/>
    </xf>
    <xf numFmtId="0" fontId="12" fillId="0" borderId="0" xfId="46" applyFont="1">
      <alignment/>
      <protection/>
    </xf>
    <xf numFmtId="0" fontId="12" fillId="0" borderId="0" xfId="46" applyFont="1" applyFill="1" applyBorder="1">
      <alignment/>
      <protection/>
    </xf>
    <xf numFmtId="0" fontId="12" fillId="0" borderId="15" xfId="46" applyFont="1" applyBorder="1">
      <alignment/>
      <protection/>
    </xf>
    <xf numFmtId="0" fontId="14" fillId="0" borderId="12" xfId="61" applyFont="1" applyFill="1" applyBorder="1">
      <alignment/>
      <protection/>
    </xf>
    <xf numFmtId="0" fontId="16" fillId="0" borderId="12" xfId="61" applyFont="1" applyBorder="1">
      <alignment/>
      <protection/>
    </xf>
    <xf numFmtId="0" fontId="14" fillId="0" borderId="12" xfId="61" applyFont="1" applyBorder="1">
      <alignment/>
      <protection/>
    </xf>
    <xf numFmtId="0" fontId="12" fillId="0" borderId="0" xfId="46" applyFont="1" applyAlignment="1">
      <alignment horizontal="center"/>
      <protection/>
    </xf>
    <xf numFmtId="0" fontId="12" fillId="0" borderId="16" xfId="46" applyFont="1" applyFill="1" applyBorder="1">
      <alignment/>
      <protection/>
    </xf>
    <xf numFmtId="0" fontId="12" fillId="0" borderId="12" xfId="46" applyFont="1" applyFill="1" applyBorder="1">
      <alignment/>
      <protection/>
    </xf>
    <xf numFmtId="0" fontId="54" fillId="0" borderId="12" xfId="46" applyFont="1" applyFill="1" applyBorder="1">
      <alignment/>
      <protection/>
    </xf>
    <xf numFmtId="0" fontId="56" fillId="0" borderId="18" xfId="46" applyFont="1" applyBorder="1">
      <alignment/>
      <protection/>
    </xf>
    <xf numFmtId="0" fontId="56" fillId="0" borderId="13" xfId="46" applyFont="1" applyBorder="1">
      <alignment/>
      <protection/>
    </xf>
    <xf numFmtId="0" fontId="12" fillId="0" borderId="19" xfId="46" applyFont="1" applyFill="1" applyBorder="1">
      <alignment/>
      <protection/>
    </xf>
    <xf numFmtId="0" fontId="12" fillId="0" borderId="14" xfId="46" applyFont="1" applyFill="1" applyBorder="1">
      <alignment/>
      <protection/>
    </xf>
    <xf numFmtId="0" fontId="12" fillId="0" borderId="18" xfId="46" applyFont="1" applyFill="1" applyBorder="1">
      <alignment/>
      <protection/>
    </xf>
    <xf numFmtId="0" fontId="12" fillId="0" borderId="13" xfId="46" applyFont="1" applyFill="1" applyBorder="1">
      <alignment/>
      <protection/>
    </xf>
    <xf numFmtId="0" fontId="56" fillId="0" borderId="19" xfId="46" applyFont="1" applyBorder="1">
      <alignment/>
      <protection/>
    </xf>
    <xf numFmtId="0" fontId="56" fillId="0" borderId="14" xfId="46" applyFont="1" applyBorder="1">
      <alignment/>
      <protection/>
    </xf>
    <xf numFmtId="0" fontId="17" fillId="0" borderId="12" xfId="61" applyFont="1" applyBorder="1">
      <alignment/>
      <protection/>
    </xf>
    <xf numFmtId="0" fontId="18" fillId="0" borderId="15" xfId="46" applyFont="1" applyBorder="1">
      <alignment/>
      <protection/>
    </xf>
    <xf numFmtId="0" fontId="18" fillId="0" borderId="12" xfId="46" applyFont="1" applyBorder="1">
      <alignment/>
      <protection/>
    </xf>
    <xf numFmtId="0" fontId="17" fillId="0" borderId="12" xfId="60" applyFont="1" applyBorder="1">
      <alignment/>
      <protection/>
    </xf>
    <xf numFmtId="0" fontId="55" fillId="0" borderId="12" xfId="61" applyFont="1" applyFill="1" applyBorder="1">
      <alignment/>
      <protection/>
    </xf>
    <xf numFmtId="0" fontId="57" fillId="0" borderId="15" xfId="46" applyFont="1" applyBorder="1">
      <alignment/>
      <protection/>
    </xf>
    <xf numFmtId="0" fontId="12" fillId="35" borderId="14" xfId="46" applyFont="1" applyFill="1" applyBorder="1" applyAlignment="1">
      <alignment horizontal="center"/>
      <protection/>
    </xf>
    <xf numFmtId="0" fontId="14" fillId="35" borderId="14" xfId="61" applyFont="1" applyFill="1" applyBorder="1">
      <alignment/>
      <protection/>
    </xf>
    <xf numFmtId="0" fontId="14" fillId="35" borderId="14" xfId="46" applyFont="1" applyFill="1" applyBorder="1">
      <alignment/>
      <protection/>
    </xf>
    <xf numFmtId="0" fontId="14" fillId="35" borderId="22" xfId="61" applyFont="1" applyFill="1" applyBorder="1">
      <alignment/>
      <protection/>
    </xf>
    <xf numFmtId="0" fontId="14" fillId="35" borderId="19" xfId="46" applyFont="1" applyFill="1" applyBorder="1">
      <alignment/>
      <protection/>
    </xf>
    <xf numFmtId="0" fontId="55" fillId="35" borderId="14" xfId="46" applyFont="1" applyFill="1" applyBorder="1">
      <alignment/>
      <protection/>
    </xf>
    <xf numFmtId="0" fontId="12" fillId="35" borderId="14" xfId="46" applyFont="1" applyFill="1" applyBorder="1">
      <alignment/>
      <protection/>
    </xf>
    <xf numFmtId="0" fontId="55" fillId="35" borderId="19" xfId="46" applyFont="1" applyFill="1" applyBorder="1">
      <alignment/>
      <protection/>
    </xf>
    <xf numFmtId="0" fontId="12" fillId="0" borderId="14" xfId="46" applyFont="1" applyBorder="1" applyAlignment="1">
      <alignment horizontal="center"/>
      <protection/>
    </xf>
    <xf numFmtId="0" fontId="14" fillId="0" borderId="22" xfId="46" applyFont="1" applyBorder="1">
      <alignment/>
      <protection/>
    </xf>
    <xf numFmtId="0" fontId="14" fillId="0" borderId="14" xfId="61" applyFont="1" applyFill="1" applyBorder="1">
      <alignment/>
      <protection/>
    </xf>
    <xf numFmtId="0" fontId="16" fillId="0" borderId="14" xfId="0" applyFont="1" applyBorder="1" applyAlignment="1">
      <alignment/>
    </xf>
    <xf numFmtId="0" fontId="16" fillId="0" borderId="22" xfId="0" applyFont="1" applyBorder="1" applyAlignment="1">
      <alignment/>
    </xf>
    <xf numFmtId="0" fontId="14" fillId="0" borderId="14" xfId="61" applyFont="1" applyBorder="1">
      <alignment/>
      <protection/>
    </xf>
    <xf numFmtId="0" fontId="14" fillId="0" borderId="22" xfId="61" applyFont="1" applyBorder="1">
      <alignment/>
      <protection/>
    </xf>
    <xf numFmtId="0" fontId="16" fillId="0" borderId="14" xfId="61" applyFont="1" applyBorder="1">
      <alignment/>
      <protection/>
    </xf>
    <xf numFmtId="0" fontId="12" fillId="0" borderId="21" xfId="46" applyFont="1" applyBorder="1" applyAlignment="1">
      <alignment horizontal="center"/>
      <protection/>
    </xf>
    <xf numFmtId="0" fontId="12" fillId="0" borderId="21" xfId="46" applyFont="1" applyBorder="1">
      <alignment/>
      <protection/>
    </xf>
    <xf numFmtId="0" fontId="19" fillId="0" borderId="0" xfId="0" applyFont="1" applyAlignment="1">
      <alignment/>
    </xf>
    <xf numFmtId="0" fontId="16" fillId="34" borderId="13" xfId="57" applyFont="1" applyFill="1" applyBorder="1">
      <alignment/>
      <protection/>
    </xf>
    <xf numFmtId="0" fontId="16" fillId="34" borderId="17" xfId="57" applyFont="1" applyFill="1" applyBorder="1">
      <alignment/>
      <protection/>
    </xf>
    <xf numFmtId="0" fontId="16" fillId="34" borderId="18" xfId="57" applyFont="1" applyFill="1" applyBorder="1" applyAlignment="1">
      <alignment horizontal="center"/>
      <protection/>
    </xf>
    <xf numFmtId="0" fontId="16" fillId="34" borderId="13" xfId="57" applyFont="1" applyFill="1" applyBorder="1" applyAlignment="1">
      <alignment horizontal="center"/>
      <protection/>
    </xf>
    <xf numFmtId="0" fontId="17" fillId="34" borderId="13" xfId="57" applyFont="1" applyFill="1" applyBorder="1" applyAlignment="1">
      <alignment horizontal="center"/>
      <protection/>
    </xf>
    <xf numFmtId="0" fontId="17" fillId="34" borderId="13" xfId="57" applyFont="1" applyFill="1" applyBorder="1">
      <alignment/>
      <protection/>
    </xf>
    <xf numFmtId="0" fontId="15" fillId="35" borderId="12" xfId="46" applyFont="1" applyFill="1" applyBorder="1" applyAlignment="1">
      <alignment horizontal="center"/>
      <protection/>
    </xf>
    <xf numFmtId="0" fontId="55" fillId="35" borderId="12" xfId="46" applyFont="1" applyFill="1" applyBorder="1">
      <alignment/>
      <protection/>
    </xf>
    <xf numFmtId="0" fontId="55" fillId="35" borderId="15" xfId="46" applyFont="1" applyFill="1" applyBorder="1">
      <alignment/>
      <protection/>
    </xf>
    <xf numFmtId="0" fontId="12" fillId="35" borderId="16" xfId="46" applyFont="1" applyFill="1" applyBorder="1">
      <alignment/>
      <protection/>
    </xf>
    <xf numFmtId="0" fontId="12" fillId="35" borderId="12" xfId="46" applyFont="1" applyFill="1" applyBorder="1" applyAlignment="1">
      <alignment horizontal="center"/>
      <protection/>
    </xf>
    <xf numFmtId="0" fontId="55" fillId="35" borderId="12" xfId="61" applyFont="1" applyFill="1" applyBorder="1">
      <alignment/>
      <protection/>
    </xf>
    <xf numFmtId="0" fontId="55" fillId="35" borderId="15" xfId="61" applyFont="1" applyFill="1" applyBorder="1">
      <alignment/>
      <protection/>
    </xf>
    <xf numFmtId="0" fontId="54" fillId="35" borderId="12" xfId="46" applyFont="1" applyFill="1" applyBorder="1">
      <alignment/>
      <protection/>
    </xf>
    <xf numFmtId="0" fontId="15" fillId="0" borderId="12" xfId="46" applyFont="1" applyBorder="1" applyAlignment="1">
      <alignment horizontal="center"/>
      <protection/>
    </xf>
    <xf numFmtId="0" fontId="55" fillId="0" borderId="15" xfId="46" applyFont="1" applyBorder="1">
      <alignment/>
      <protection/>
    </xf>
    <xf numFmtId="0" fontId="15" fillId="0" borderId="13" xfId="46" applyFont="1" applyBorder="1" applyAlignment="1">
      <alignment horizontal="center"/>
      <protection/>
    </xf>
    <xf numFmtId="0" fontId="12" fillId="0" borderId="13" xfId="46" applyFont="1" applyBorder="1" applyAlignment="1">
      <alignment horizontal="center"/>
      <protection/>
    </xf>
    <xf numFmtId="0" fontId="15" fillId="0" borderId="14" xfId="46" applyFont="1" applyBorder="1" applyAlignment="1">
      <alignment horizontal="center"/>
      <protection/>
    </xf>
    <xf numFmtId="0" fontId="16" fillId="0" borderId="0" xfId="57" applyFont="1" applyBorder="1" applyAlignment="1">
      <alignment horizontal="center"/>
      <protection/>
    </xf>
    <xf numFmtId="0" fontId="16" fillId="34" borderId="12" xfId="57" applyFont="1" applyFill="1" applyBorder="1" applyAlignment="1">
      <alignment horizontal="left"/>
      <protection/>
    </xf>
    <xf numFmtId="0" fontId="16" fillId="34" borderId="12" xfId="57" applyFont="1" applyFill="1" applyBorder="1">
      <alignment/>
      <protection/>
    </xf>
    <xf numFmtId="0" fontId="16" fillId="34" borderId="15" xfId="57" applyFont="1" applyFill="1" applyBorder="1">
      <alignment/>
      <protection/>
    </xf>
    <xf numFmtId="0" fontId="16" fillId="34" borderId="16" xfId="57" applyFont="1" applyFill="1" applyBorder="1" applyAlignment="1">
      <alignment horizontal="center"/>
      <protection/>
    </xf>
    <xf numFmtId="0" fontId="16" fillId="34" borderId="12" xfId="57" applyFont="1" applyFill="1" applyBorder="1" applyAlignment="1">
      <alignment horizontal="center"/>
      <protection/>
    </xf>
    <xf numFmtId="0" fontId="17" fillId="34" borderId="12" xfId="57" applyFont="1" applyFill="1" applyBorder="1" applyAlignment="1">
      <alignment horizontal="center"/>
      <protection/>
    </xf>
    <xf numFmtId="0" fontId="12" fillId="0" borderId="17" xfId="46" applyFont="1" applyBorder="1">
      <alignment/>
      <protection/>
    </xf>
    <xf numFmtId="0" fontId="12" fillId="0" borderId="15" xfId="46" applyFont="1" applyBorder="1" applyAlignment="1">
      <alignment horizontal="center"/>
      <protection/>
    </xf>
    <xf numFmtId="0" fontId="12" fillId="0" borderId="22" xfId="46" applyFont="1" applyBorder="1">
      <alignment/>
      <protection/>
    </xf>
    <xf numFmtId="0" fontId="12" fillId="0" borderId="15" xfId="46" applyFont="1" applyFill="1" applyBorder="1" applyAlignment="1">
      <alignment horizontal="center"/>
      <protection/>
    </xf>
    <xf numFmtId="0" fontId="12" fillId="0" borderId="17" xfId="46" applyFont="1" applyBorder="1" applyAlignment="1">
      <alignment horizontal="center"/>
      <protection/>
    </xf>
    <xf numFmtId="0" fontId="12" fillId="0" borderId="23" xfId="46" applyFont="1" applyBorder="1">
      <alignment/>
      <protection/>
    </xf>
    <xf numFmtId="0" fontId="12" fillId="0" borderId="0" xfId="46" applyFont="1" applyBorder="1" applyAlignment="1">
      <alignment horizontal="center"/>
      <protection/>
    </xf>
    <xf numFmtId="0" fontId="56" fillId="0" borderId="0" xfId="46" applyFont="1" applyBorder="1">
      <alignment/>
      <protection/>
    </xf>
    <xf numFmtId="0" fontId="56" fillId="0" borderId="12" xfId="46" applyFont="1" applyBorder="1" applyAlignment="1">
      <alignment horizontal="center"/>
      <protection/>
    </xf>
    <xf numFmtId="0" fontId="17" fillId="0" borderId="13" xfId="61" applyFont="1" applyBorder="1">
      <alignment/>
      <protection/>
    </xf>
    <xf numFmtId="0" fontId="18" fillId="0" borderId="17" xfId="46" applyFont="1" applyBorder="1">
      <alignment/>
      <protection/>
    </xf>
    <xf numFmtId="0" fontId="56" fillId="0" borderId="13" xfId="46" applyFont="1" applyBorder="1" applyAlignment="1">
      <alignment horizontal="center"/>
      <protection/>
    </xf>
    <xf numFmtId="0" fontId="18" fillId="0" borderId="14" xfId="46" applyFont="1" applyBorder="1">
      <alignment/>
      <protection/>
    </xf>
    <xf numFmtId="0" fontId="18" fillId="0" borderId="22" xfId="46" applyFont="1" applyBorder="1">
      <alignment/>
      <protection/>
    </xf>
    <xf numFmtId="0" fontId="56" fillId="0" borderId="14" xfId="46" applyFont="1" applyBorder="1" applyAlignment="1">
      <alignment horizontal="center"/>
      <protection/>
    </xf>
    <xf numFmtId="0" fontId="17" fillId="0" borderId="14" xfId="61" applyFont="1" applyBorder="1">
      <alignment/>
      <protection/>
    </xf>
    <xf numFmtId="0" fontId="16" fillId="0" borderId="0" xfId="57" applyFont="1" applyAlignment="1">
      <alignment horizontal="center"/>
      <protection/>
    </xf>
    <xf numFmtId="0" fontId="16" fillId="0" borderId="11" xfId="57" applyFont="1" applyBorder="1" applyAlignment="1">
      <alignment horizontal="center"/>
      <protection/>
    </xf>
    <xf numFmtId="0" fontId="20" fillId="35" borderId="14" xfId="46" applyFont="1" applyFill="1" applyBorder="1" applyAlignment="1">
      <alignment horizontal="center"/>
      <protection/>
    </xf>
    <xf numFmtId="0" fontId="16" fillId="35" borderId="14" xfId="61" applyFont="1" applyFill="1" applyBorder="1">
      <alignment/>
      <protection/>
    </xf>
    <xf numFmtId="0" fontId="16" fillId="35" borderId="14" xfId="0" applyFont="1" applyFill="1" applyBorder="1" applyAlignment="1">
      <alignment/>
    </xf>
    <xf numFmtId="0" fontId="16" fillId="35" borderId="22" xfId="46" applyFont="1" applyFill="1" applyBorder="1">
      <alignment/>
      <protection/>
    </xf>
    <xf numFmtId="0" fontId="16" fillId="35" borderId="19" xfId="46" applyFont="1" applyFill="1" applyBorder="1">
      <alignment/>
      <protection/>
    </xf>
    <xf numFmtId="0" fontId="16" fillId="35" borderId="14" xfId="46" applyFont="1" applyFill="1" applyBorder="1">
      <alignment/>
      <protection/>
    </xf>
    <xf numFmtId="0" fontId="20" fillId="35" borderId="14" xfId="46" applyFont="1" applyFill="1" applyBorder="1">
      <alignment/>
      <protection/>
    </xf>
    <xf numFmtId="0" fontId="16" fillId="35" borderId="22" xfId="0" applyFont="1" applyFill="1" applyBorder="1" applyAlignment="1">
      <alignment/>
    </xf>
    <xf numFmtId="0" fontId="14" fillId="35" borderId="22" xfId="46" applyFont="1" applyFill="1" applyBorder="1">
      <alignment/>
      <protection/>
    </xf>
    <xf numFmtId="0" fontId="14" fillId="35" borderId="13" xfId="46" applyFont="1" applyFill="1" applyBorder="1">
      <alignment/>
      <protection/>
    </xf>
    <xf numFmtId="0" fontId="14" fillId="35" borderId="21" xfId="46" applyFont="1" applyFill="1" applyBorder="1">
      <alignment/>
      <protection/>
    </xf>
    <xf numFmtId="0" fontId="14" fillId="35" borderId="17" xfId="46" applyFont="1" applyFill="1" applyBorder="1">
      <alignment/>
      <protection/>
    </xf>
    <xf numFmtId="0" fontId="14" fillId="35" borderId="20" xfId="46" applyFont="1" applyFill="1" applyBorder="1">
      <alignment/>
      <protection/>
    </xf>
    <xf numFmtId="0" fontId="55" fillId="35" borderId="21" xfId="46" applyFont="1" applyFill="1" applyBorder="1">
      <alignment/>
      <protection/>
    </xf>
    <xf numFmtId="0" fontId="16" fillId="35" borderId="22" xfId="61" applyFont="1" applyFill="1" applyBorder="1">
      <alignment/>
      <protection/>
    </xf>
    <xf numFmtId="0" fontId="1" fillId="0" borderId="11" xfId="57" applyFont="1" applyBorder="1" applyAlignment="1">
      <alignment horizontal="center"/>
      <protection/>
    </xf>
    <xf numFmtId="0" fontId="14" fillId="36" borderId="19" xfId="46" applyFont="1" applyFill="1" applyBorder="1">
      <alignment/>
      <protection/>
    </xf>
    <xf numFmtId="0" fontId="14" fillId="36" borderId="14" xfId="46" applyFont="1" applyFill="1" applyBorder="1">
      <alignment/>
      <protection/>
    </xf>
    <xf numFmtId="0" fontId="55" fillId="36" borderId="14" xfId="46" applyFont="1" applyFill="1" applyBorder="1">
      <alignment/>
      <protection/>
    </xf>
    <xf numFmtId="0" fontId="12" fillId="36" borderId="14" xfId="46" applyFont="1" applyFill="1" applyBorder="1">
      <alignment/>
      <protection/>
    </xf>
    <xf numFmtId="0" fontId="12" fillId="36" borderId="14" xfId="46" applyFont="1" applyFill="1" applyBorder="1" applyAlignment="1">
      <alignment horizontal="center"/>
      <protection/>
    </xf>
    <xf numFmtId="0" fontId="55" fillId="36" borderId="19" xfId="46" applyFont="1" applyFill="1" applyBorder="1">
      <alignment/>
      <protection/>
    </xf>
    <xf numFmtId="0" fontId="12" fillId="36" borderId="12" xfId="46" applyFont="1" applyFill="1" applyBorder="1">
      <alignment/>
      <protection/>
    </xf>
    <xf numFmtId="0" fontId="12" fillId="36" borderId="12" xfId="46" applyFont="1" applyFill="1" applyBorder="1" applyAlignment="1">
      <alignment horizontal="center"/>
      <protection/>
    </xf>
    <xf numFmtId="0" fontId="12" fillId="36" borderId="18" xfId="46" applyFont="1" applyFill="1" applyBorder="1">
      <alignment/>
      <protection/>
    </xf>
    <xf numFmtId="0" fontId="12" fillId="36" borderId="13" xfId="46" applyFont="1" applyFill="1" applyBorder="1">
      <alignment/>
      <protection/>
    </xf>
    <xf numFmtId="0" fontId="12" fillId="36" borderId="19" xfId="46" applyFont="1" applyFill="1" applyBorder="1">
      <alignment/>
      <protection/>
    </xf>
    <xf numFmtId="0" fontId="1" fillId="34" borderId="17" xfId="57" applyFont="1" applyFill="1" applyBorder="1" applyAlignment="1">
      <alignment horizontal="center"/>
      <protection/>
    </xf>
    <xf numFmtId="0" fontId="12" fillId="0" borderId="22" xfId="46" applyFont="1" applyFill="1" applyBorder="1">
      <alignment/>
      <protection/>
    </xf>
    <xf numFmtId="0" fontId="20" fillId="35" borderId="22" xfId="46" applyFont="1" applyFill="1" applyBorder="1">
      <alignment/>
      <protection/>
    </xf>
    <xf numFmtId="0" fontId="12" fillId="35" borderId="22" xfId="46" applyFont="1" applyFill="1" applyBorder="1">
      <alignment/>
      <protection/>
    </xf>
    <xf numFmtId="0" fontId="16" fillId="34" borderId="17" xfId="57" applyFont="1" applyFill="1" applyBorder="1" applyAlignment="1">
      <alignment horizontal="center"/>
      <protection/>
    </xf>
    <xf numFmtId="0" fontId="12" fillId="37" borderId="15" xfId="46" applyFont="1" applyFill="1" applyBorder="1">
      <alignment/>
      <protection/>
    </xf>
    <xf numFmtId="0" fontId="12" fillId="35" borderId="15" xfId="46" applyFont="1" applyFill="1" applyBorder="1">
      <alignment/>
      <protection/>
    </xf>
    <xf numFmtId="0" fontId="1" fillId="38" borderId="0" xfId="57" applyFont="1" applyFill="1" applyBorder="1" applyAlignment="1">
      <alignment horizontal="center"/>
      <protection/>
    </xf>
    <xf numFmtId="0" fontId="5" fillId="38" borderId="0" xfId="57" applyFont="1" applyFill="1" applyBorder="1" applyAlignment="1">
      <alignment horizontal="center"/>
      <protection/>
    </xf>
    <xf numFmtId="0" fontId="5" fillId="38" borderId="0" xfId="57" applyFont="1" applyFill="1" applyBorder="1">
      <alignment/>
      <protection/>
    </xf>
    <xf numFmtId="0" fontId="14" fillId="36" borderId="0" xfId="46" applyFont="1" applyFill="1" applyBorder="1">
      <alignment/>
      <protection/>
    </xf>
    <xf numFmtId="0" fontId="55" fillId="36" borderId="0" xfId="46" applyFont="1" applyFill="1" applyBorder="1">
      <alignment/>
      <protection/>
    </xf>
    <xf numFmtId="0" fontId="12" fillId="36" borderId="0" xfId="46" applyFont="1" applyFill="1" applyBorder="1">
      <alignment/>
      <protection/>
    </xf>
    <xf numFmtId="0" fontId="12" fillId="36" borderId="0" xfId="46" applyFont="1" applyFill="1" applyBorder="1" applyAlignment="1">
      <alignment horizontal="center"/>
      <protection/>
    </xf>
    <xf numFmtId="0" fontId="16" fillId="36" borderId="0" xfId="46" applyFont="1" applyFill="1" applyBorder="1">
      <alignment/>
      <protection/>
    </xf>
    <xf numFmtId="0" fontId="20" fillId="36" borderId="0" xfId="46" applyFont="1" applyFill="1" applyBorder="1">
      <alignment/>
      <protection/>
    </xf>
    <xf numFmtId="0" fontId="20" fillId="36" borderId="0" xfId="46" applyFont="1" applyFill="1" applyBorder="1" applyAlignment="1">
      <alignment horizontal="center"/>
      <protection/>
    </xf>
    <xf numFmtId="0" fontId="15" fillId="36" borderId="0" xfId="46" applyFont="1" applyFill="1" applyBorder="1">
      <alignment/>
      <protection/>
    </xf>
    <xf numFmtId="0" fontId="19" fillId="36" borderId="0" xfId="0" applyFont="1" applyFill="1" applyBorder="1" applyAlignment="1">
      <alignment/>
    </xf>
    <xf numFmtId="0" fontId="16" fillId="38" borderId="0" xfId="57" applyFont="1" applyFill="1" applyBorder="1" applyAlignment="1">
      <alignment horizontal="center"/>
      <protection/>
    </xf>
    <xf numFmtId="0" fontId="17" fillId="38" borderId="0" xfId="57" applyFont="1" applyFill="1" applyBorder="1" applyAlignment="1">
      <alignment horizontal="center"/>
      <protection/>
    </xf>
    <xf numFmtId="0" fontId="17" fillId="38" borderId="0" xfId="57" applyFont="1" applyFill="1" applyBorder="1">
      <alignment/>
      <protection/>
    </xf>
    <xf numFmtId="0" fontId="54" fillId="36" borderId="0" xfId="46" applyFont="1" applyFill="1" applyBorder="1">
      <alignment/>
      <protection/>
    </xf>
    <xf numFmtId="0" fontId="16" fillId="35" borderId="24" xfId="46" applyFont="1" applyFill="1" applyBorder="1">
      <alignment/>
      <protection/>
    </xf>
    <xf numFmtId="0" fontId="16" fillId="35" borderId="24" xfId="61" applyFont="1" applyFill="1" applyBorder="1">
      <alignment/>
      <protection/>
    </xf>
    <xf numFmtId="0" fontId="14" fillId="0" borderId="24" xfId="46" applyFont="1" applyFill="1" applyBorder="1">
      <alignment/>
      <protection/>
    </xf>
    <xf numFmtId="0" fontId="16" fillId="0" borderId="0" xfId="0" applyFont="1" applyAlignment="1">
      <alignment/>
    </xf>
    <xf numFmtId="0" fontId="16" fillId="36" borderId="0" xfId="0" applyFont="1" applyFill="1" applyAlignment="1">
      <alignment/>
    </xf>
    <xf numFmtId="0" fontId="16" fillId="35" borderId="0" xfId="0" applyFont="1" applyFill="1" applyAlignment="1">
      <alignment/>
    </xf>
    <xf numFmtId="0" fontId="15" fillId="36" borderId="12" xfId="46" applyFont="1" applyFill="1" applyBorder="1" applyAlignment="1">
      <alignment horizontal="center"/>
      <protection/>
    </xf>
    <xf numFmtId="0" fontId="55" fillId="36" borderId="13" xfId="46" applyFont="1" applyFill="1" applyBorder="1">
      <alignment/>
      <protection/>
    </xf>
    <xf numFmtId="0" fontId="55" fillId="36" borderId="17" xfId="46" applyFont="1" applyFill="1" applyBorder="1">
      <alignment/>
      <protection/>
    </xf>
    <xf numFmtId="0" fontId="55" fillId="36" borderId="22" xfId="46" applyFont="1" applyFill="1" applyBorder="1">
      <alignment/>
      <protection/>
    </xf>
    <xf numFmtId="0" fontId="14" fillId="36" borderId="12" xfId="46" applyFont="1" applyFill="1" applyBorder="1">
      <alignment/>
      <protection/>
    </xf>
    <xf numFmtId="0" fontId="14" fillId="36" borderId="15" xfId="46" applyFont="1" applyFill="1" applyBorder="1">
      <alignment/>
      <protection/>
    </xf>
    <xf numFmtId="0" fontId="12" fillId="36" borderId="22" xfId="46" applyFont="1" applyFill="1" applyBorder="1">
      <alignment/>
      <protection/>
    </xf>
    <xf numFmtId="0" fontId="14" fillId="0" borderId="0" xfId="61" applyFont="1" applyFill="1" applyBorder="1">
      <alignment/>
      <protection/>
    </xf>
    <xf numFmtId="0" fontId="16" fillId="36" borderId="0" xfId="0" applyFont="1" applyFill="1" applyBorder="1" applyAlignment="1">
      <alignment/>
    </xf>
    <xf numFmtId="0" fontId="14" fillId="36" borderId="0" xfId="61" applyFont="1" applyFill="1" applyBorder="1">
      <alignment/>
      <protection/>
    </xf>
    <xf numFmtId="0" fontId="16" fillId="36" borderId="0" xfId="61" applyFont="1" applyFill="1" applyBorder="1">
      <alignment/>
      <protection/>
    </xf>
    <xf numFmtId="0" fontId="55" fillId="36" borderId="0" xfId="61" applyFont="1" applyFill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Output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CC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U47" sqref="U47"/>
    </sheetView>
  </sheetViews>
  <sheetFormatPr defaultColWidth="9.421875" defaultRowHeight="12.75"/>
  <cols>
    <col min="1" max="1" width="9.421875" style="1" customWidth="1"/>
    <col min="2" max="2" width="18.140625" style="1" customWidth="1"/>
    <col min="3" max="3" width="19.00390625" style="1" customWidth="1"/>
    <col min="4" max="4" width="12.421875" style="1" customWidth="1"/>
    <col min="5" max="5" width="10.140625" style="1" customWidth="1"/>
    <col min="6" max="11" width="9.421875" style="1" customWidth="1"/>
    <col min="12" max="12" width="10.57421875" style="1" customWidth="1"/>
    <col min="13" max="16384" width="9.421875" style="1" customWidth="1"/>
  </cols>
  <sheetData>
    <row r="1" spans="1:16" ht="18.75">
      <c r="A1" s="72"/>
      <c r="B1" s="72"/>
      <c r="C1" s="72"/>
      <c r="D1" s="157"/>
      <c r="E1" s="72"/>
      <c r="F1" s="134" t="s">
        <v>0</v>
      </c>
      <c r="G1" s="157"/>
      <c r="H1" s="157"/>
      <c r="I1" s="157"/>
      <c r="J1" s="157"/>
      <c r="K1" s="157"/>
      <c r="L1" s="157"/>
      <c r="M1" s="157"/>
      <c r="N1" s="157"/>
      <c r="O1" s="3"/>
      <c r="P1" s="3"/>
    </row>
    <row r="2" spans="1:15" ht="18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158" t="s">
        <v>1</v>
      </c>
      <c r="M2" s="158"/>
      <c r="N2" s="158"/>
      <c r="O2" s="4"/>
    </row>
    <row r="3" spans="1:14" ht="18">
      <c r="A3" s="135"/>
      <c r="B3" s="136" t="s">
        <v>2</v>
      </c>
      <c r="C3" s="136"/>
      <c r="D3" s="137"/>
      <c r="E3" s="138" t="s">
        <v>3</v>
      </c>
      <c r="F3" s="139" t="s">
        <v>4</v>
      </c>
      <c r="G3" s="139" t="s">
        <v>5</v>
      </c>
      <c r="H3" s="139" t="s">
        <v>6</v>
      </c>
      <c r="I3" s="139" t="s">
        <v>7</v>
      </c>
      <c r="J3" s="139" t="s">
        <v>8</v>
      </c>
      <c r="K3" s="140" t="s">
        <v>9</v>
      </c>
      <c r="L3" s="140" t="s">
        <v>10</v>
      </c>
      <c r="M3" s="139" t="s">
        <v>11</v>
      </c>
      <c r="N3" s="139" t="s">
        <v>12</v>
      </c>
    </row>
    <row r="4" spans="1:14" ht="18.75">
      <c r="A4" s="49">
        <v>1</v>
      </c>
      <c r="B4" s="11" t="s">
        <v>59</v>
      </c>
      <c r="C4" s="11" t="s">
        <v>60</v>
      </c>
      <c r="D4" s="74" t="s">
        <v>57</v>
      </c>
      <c r="E4" s="44">
        <v>195</v>
      </c>
      <c r="F4" s="45">
        <v>202</v>
      </c>
      <c r="G4" s="11">
        <v>189</v>
      </c>
      <c r="H4" s="11">
        <v>182</v>
      </c>
      <c r="I4" s="11">
        <v>152</v>
      </c>
      <c r="J4" s="11">
        <v>189</v>
      </c>
      <c r="K4" s="11">
        <f aca="true" t="shared" si="0" ref="K4:K29">SUM(E4,F4,G4,H4,I4,J4)</f>
        <v>1109</v>
      </c>
      <c r="L4" s="11">
        <f aca="true" t="shared" si="1" ref="L4:L29">AVERAGE(E4,F4,G4,H4,I4,J4)</f>
        <v>184.83333333333334</v>
      </c>
      <c r="M4" s="49">
        <v>1</v>
      </c>
      <c r="N4" s="11">
        <f>MAX(E4,F4,G4,H4,I4,J4)</f>
        <v>202</v>
      </c>
    </row>
    <row r="5" spans="1:14" ht="18.75">
      <c r="A5" s="49">
        <v>2</v>
      </c>
      <c r="B5" s="11" t="s">
        <v>55</v>
      </c>
      <c r="C5" s="11" t="s">
        <v>56</v>
      </c>
      <c r="D5" s="74" t="s">
        <v>57</v>
      </c>
      <c r="E5" s="44">
        <v>171</v>
      </c>
      <c r="F5" s="11">
        <v>158</v>
      </c>
      <c r="G5" s="45">
        <v>202</v>
      </c>
      <c r="H5" s="11">
        <v>191</v>
      </c>
      <c r="I5" s="11">
        <v>190</v>
      </c>
      <c r="J5" s="11">
        <v>145</v>
      </c>
      <c r="K5" s="11">
        <f t="shared" si="0"/>
        <v>1057</v>
      </c>
      <c r="L5" s="11">
        <f t="shared" si="1"/>
        <v>176.16666666666666</v>
      </c>
      <c r="M5" s="49">
        <v>2</v>
      </c>
      <c r="N5" s="11">
        <f aca="true" t="shared" si="2" ref="N5:N29">MAX(E5,F5,G5,H5,I5,J5)</f>
        <v>202</v>
      </c>
    </row>
    <row r="6" spans="1:14" ht="18.75">
      <c r="A6" s="49">
        <v>3</v>
      </c>
      <c r="B6" s="33" t="s">
        <v>34</v>
      </c>
      <c r="C6" s="33" t="s">
        <v>35</v>
      </c>
      <c r="D6" s="141" t="s">
        <v>15</v>
      </c>
      <c r="E6" s="44">
        <v>179</v>
      </c>
      <c r="F6" s="11">
        <v>145</v>
      </c>
      <c r="G6" s="45">
        <v>203</v>
      </c>
      <c r="H6" s="11">
        <v>179</v>
      </c>
      <c r="I6" s="11">
        <v>178</v>
      </c>
      <c r="J6" s="11">
        <v>153</v>
      </c>
      <c r="K6" s="11">
        <f t="shared" si="0"/>
        <v>1037</v>
      </c>
      <c r="L6" s="11">
        <f t="shared" si="1"/>
        <v>172.83333333333334</v>
      </c>
      <c r="M6" s="49">
        <v>3</v>
      </c>
      <c r="N6" s="11">
        <f t="shared" si="2"/>
        <v>203</v>
      </c>
    </row>
    <row r="7" spans="1:14" ht="18.75">
      <c r="A7" s="142">
        <v>4</v>
      </c>
      <c r="B7" s="35" t="s">
        <v>61</v>
      </c>
      <c r="C7" s="35" t="s">
        <v>62</v>
      </c>
      <c r="D7" s="143" t="s">
        <v>57</v>
      </c>
      <c r="E7" s="44">
        <v>172</v>
      </c>
      <c r="F7" s="11">
        <v>123</v>
      </c>
      <c r="G7" s="45">
        <v>223</v>
      </c>
      <c r="H7" s="11">
        <v>179</v>
      </c>
      <c r="I7" s="11">
        <v>161</v>
      </c>
      <c r="J7" s="11">
        <v>173</v>
      </c>
      <c r="K7" s="11">
        <f t="shared" si="0"/>
        <v>1031</v>
      </c>
      <c r="L7" s="11">
        <f t="shared" si="1"/>
        <v>171.83333333333334</v>
      </c>
      <c r="M7" s="49">
        <v>4</v>
      </c>
      <c r="N7" s="11">
        <f t="shared" si="2"/>
        <v>223</v>
      </c>
    </row>
    <row r="8" spans="1:14" ht="18.75">
      <c r="A8" s="142">
        <v>5</v>
      </c>
      <c r="B8" s="106" t="s">
        <v>49</v>
      </c>
      <c r="C8" s="106" t="s">
        <v>50</v>
      </c>
      <c r="D8" s="143" t="s">
        <v>45</v>
      </c>
      <c r="E8" s="44">
        <v>151</v>
      </c>
      <c r="F8" s="11">
        <v>161</v>
      </c>
      <c r="G8" s="11">
        <v>158</v>
      </c>
      <c r="H8" s="11">
        <v>195</v>
      </c>
      <c r="I8" s="11">
        <v>178</v>
      </c>
      <c r="J8" s="11">
        <v>166</v>
      </c>
      <c r="K8" s="11">
        <f t="shared" si="0"/>
        <v>1009</v>
      </c>
      <c r="L8" s="11">
        <f t="shared" si="1"/>
        <v>168.16666666666666</v>
      </c>
      <c r="M8" s="49">
        <v>5</v>
      </c>
      <c r="N8" s="11">
        <f t="shared" si="2"/>
        <v>195</v>
      </c>
    </row>
    <row r="9" spans="1:14" ht="18.75">
      <c r="A9" s="142">
        <v>6</v>
      </c>
      <c r="B9" s="111" t="s">
        <v>13</v>
      </c>
      <c r="C9" s="111" t="s">
        <v>14</v>
      </c>
      <c r="D9" s="143" t="s">
        <v>15</v>
      </c>
      <c r="E9" s="44">
        <v>175</v>
      </c>
      <c r="F9" s="11">
        <v>178</v>
      </c>
      <c r="G9" s="11">
        <v>133</v>
      </c>
      <c r="H9" s="11">
        <v>178</v>
      </c>
      <c r="I9" s="11">
        <v>158</v>
      </c>
      <c r="J9" s="66">
        <v>178</v>
      </c>
      <c r="K9" s="11">
        <f t="shared" si="0"/>
        <v>1000</v>
      </c>
      <c r="L9" s="11">
        <f t="shared" si="1"/>
        <v>166.66666666666666</v>
      </c>
      <c r="M9" s="49">
        <v>6</v>
      </c>
      <c r="N9" s="11">
        <f t="shared" si="2"/>
        <v>178</v>
      </c>
    </row>
    <row r="10" spans="1:14" ht="18.75">
      <c r="A10" s="142">
        <v>7</v>
      </c>
      <c r="B10" s="106" t="s">
        <v>53</v>
      </c>
      <c r="C10" s="106" t="s">
        <v>54</v>
      </c>
      <c r="D10" s="143" t="s">
        <v>45</v>
      </c>
      <c r="E10" s="44">
        <v>152</v>
      </c>
      <c r="F10" s="11">
        <v>182</v>
      </c>
      <c r="G10" s="11">
        <v>165</v>
      </c>
      <c r="H10" s="11">
        <v>166</v>
      </c>
      <c r="I10" s="11">
        <v>168</v>
      </c>
      <c r="J10" s="11">
        <v>160</v>
      </c>
      <c r="K10" s="11">
        <f t="shared" si="0"/>
        <v>993</v>
      </c>
      <c r="L10" s="11">
        <f t="shared" si="1"/>
        <v>165.5</v>
      </c>
      <c r="M10" s="49">
        <v>7</v>
      </c>
      <c r="N10" s="11">
        <f t="shared" si="2"/>
        <v>182</v>
      </c>
    </row>
    <row r="11" spans="1:14" ht="18.75">
      <c r="A11" s="142">
        <v>8</v>
      </c>
      <c r="B11" s="111" t="s">
        <v>18</v>
      </c>
      <c r="C11" s="111" t="s">
        <v>19</v>
      </c>
      <c r="D11" s="143" t="s">
        <v>20</v>
      </c>
      <c r="E11" s="44">
        <v>174</v>
      </c>
      <c r="F11" s="11">
        <v>155</v>
      </c>
      <c r="G11" s="11">
        <v>170</v>
      </c>
      <c r="H11" s="11">
        <v>167</v>
      </c>
      <c r="I11" s="11">
        <v>157</v>
      </c>
      <c r="J11" s="11">
        <v>155</v>
      </c>
      <c r="K11" s="11">
        <f t="shared" si="0"/>
        <v>978</v>
      </c>
      <c r="L11" s="11">
        <f t="shared" si="1"/>
        <v>163</v>
      </c>
      <c r="M11" s="49">
        <v>8</v>
      </c>
      <c r="N11" s="11">
        <f t="shared" si="2"/>
        <v>174</v>
      </c>
    </row>
    <row r="12" spans="1:14" ht="18.75">
      <c r="A12" s="142">
        <v>9</v>
      </c>
      <c r="B12" s="106" t="s">
        <v>48</v>
      </c>
      <c r="C12" s="106" t="s">
        <v>107</v>
      </c>
      <c r="D12" s="143" t="s">
        <v>45</v>
      </c>
      <c r="E12" s="44">
        <v>163</v>
      </c>
      <c r="F12" s="11">
        <v>118</v>
      </c>
      <c r="G12" s="11">
        <v>194</v>
      </c>
      <c r="H12" s="11">
        <v>178</v>
      </c>
      <c r="I12" s="11">
        <v>117</v>
      </c>
      <c r="J12" s="11">
        <v>199</v>
      </c>
      <c r="K12" s="11">
        <f t="shared" si="0"/>
        <v>969</v>
      </c>
      <c r="L12" s="11">
        <f t="shared" si="1"/>
        <v>161.5</v>
      </c>
      <c r="M12" s="49">
        <v>9</v>
      </c>
      <c r="N12" s="11">
        <f t="shared" si="2"/>
        <v>199</v>
      </c>
    </row>
    <row r="13" spans="1:14" ht="18.75">
      <c r="A13" s="142">
        <v>10</v>
      </c>
      <c r="B13" s="111" t="s">
        <v>27</v>
      </c>
      <c r="C13" s="111" t="s">
        <v>28</v>
      </c>
      <c r="D13" s="143" t="s">
        <v>20</v>
      </c>
      <c r="E13" s="65">
        <v>161</v>
      </c>
      <c r="F13" s="55">
        <v>166</v>
      </c>
      <c r="G13" s="55">
        <v>153</v>
      </c>
      <c r="H13" s="55">
        <v>161</v>
      </c>
      <c r="I13" s="55">
        <v>139</v>
      </c>
      <c r="J13" s="55">
        <v>178</v>
      </c>
      <c r="K13" s="11">
        <f t="shared" si="0"/>
        <v>958</v>
      </c>
      <c r="L13" s="11">
        <f t="shared" si="1"/>
        <v>159.66666666666666</v>
      </c>
      <c r="M13" s="49">
        <v>10</v>
      </c>
      <c r="N13" s="11">
        <f t="shared" si="2"/>
        <v>178</v>
      </c>
    </row>
    <row r="14" spans="1:14" ht="18.75">
      <c r="A14" s="142">
        <v>11</v>
      </c>
      <c r="B14" s="35" t="s">
        <v>36</v>
      </c>
      <c r="C14" s="35" t="s">
        <v>37</v>
      </c>
      <c r="D14" s="143" t="s">
        <v>15</v>
      </c>
      <c r="E14" s="44">
        <v>191</v>
      </c>
      <c r="F14" s="11">
        <v>130</v>
      </c>
      <c r="G14" s="11">
        <v>131</v>
      </c>
      <c r="H14" s="11">
        <v>189</v>
      </c>
      <c r="I14" s="11">
        <v>147</v>
      </c>
      <c r="J14" s="11">
        <v>168</v>
      </c>
      <c r="K14" s="11">
        <f t="shared" si="0"/>
        <v>956</v>
      </c>
      <c r="L14" s="11">
        <f t="shared" si="1"/>
        <v>159.33333333333334</v>
      </c>
      <c r="M14" s="49">
        <v>11</v>
      </c>
      <c r="N14" s="11">
        <f t="shared" si="2"/>
        <v>191</v>
      </c>
    </row>
    <row r="15" spans="1:14" ht="18.75">
      <c r="A15" s="142">
        <v>12</v>
      </c>
      <c r="B15" s="107" t="s">
        <v>98</v>
      </c>
      <c r="C15" s="107" t="s">
        <v>99</v>
      </c>
      <c r="D15" s="108" t="s">
        <v>97</v>
      </c>
      <c r="E15" s="44">
        <v>139</v>
      </c>
      <c r="F15" s="11">
        <v>145</v>
      </c>
      <c r="G15" s="11">
        <v>180</v>
      </c>
      <c r="H15" s="11">
        <v>179</v>
      </c>
      <c r="I15" s="11">
        <v>153</v>
      </c>
      <c r="J15" s="11">
        <v>156</v>
      </c>
      <c r="K15" s="11">
        <f t="shared" si="0"/>
        <v>952</v>
      </c>
      <c r="L15" s="11">
        <f t="shared" si="1"/>
        <v>158.66666666666666</v>
      </c>
      <c r="M15" s="49">
        <v>12</v>
      </c>
      <c r="N15" s="11">
        <f t="shared" si="2"/>
        <v>180</v>
      </c>
    </row>
    <row r="16" spans="1:14" ht="18.75">
      <c r="A16" s="142">
        <v>13</v>
      </c>
      <c r="B16" s="106" t="s">
        <v>51</v>
      </c>
      <c r="C16" s="106" t="s">
        <v>52</v>
      </c>
      <c r="D16" s="143" t="s">
        <v>45</v>
      </c>
      <c r="E16" s="44">
        <v>178</v>
      </c>
      <c r="F16" s="11">
        <v>173</v>
      </c>
      <c r="G16" s="11">
        <v>170</v>
      </c>
      <c r="H16" s="11">
        <v>146</v>
      </c>
      <c r="I16" s="11">
        <v>103</v>
      </c>
      <c r="J16" s="11">
        <v>138</v>
      </c>
      <c r="K16" s="11">
        <f t="shared" si="0"/>
        <v>908</v>
      </c>
      <c r="L16" s="11">
        <f t="shared" si="1"/>
        <v>151.33333333333334</v>
      </c>
      <c r="M16" s="49">
        <v>13</v>
      </c>
      <c r="N16" s="11">
        <f t="shared" si="2"/>
        <v>178</v>
      </c>
    </row>
    <row r="17" spans="1:14" ht="18.75">
      <c r="A17" s="142">
        <v>14</v>
      </c>
      <c r="B17" s="35" t="s">
        <v>38</v>
      </c>
      <c r="C17" s="35" t="s">
        <v>24</v>
      </c>
      <c r="D17" s="143" t="s">
        <v>15</v>
      </c>
      <c r="E17" s="44">
        <v>186</v>
      </c>
      <c r="F17" s="11">
        <v>129</v>
      </c>
      <c r="G17" s="11">
        <v>150</v>
      </c>
      <c r="H17" s="11">
        <v>149</v>
      </c>
      <c r="I17" s="11">
        <v>170</v>
      </c>
      <c r="J17" s="11">
        <v>110</v>
      </c>
      <c r="K17" s="11">
        <f t="shared" si="0"/>
        <v>894</v>
      </c>
      <c r="L17" s="11">
        <f t="shared" si="1"/>
        <v>149</v>
      </c>
      <c r="M17" s="49">
        <v>14</v>
      </c>
      <c r="N17" s="11">
        <f t="shared" si="2"/>
        <v>186</v>
      </c>
    </row>
    <row r="18" spans="1:14" ht="18.75">
      <c r="A18" s="142">
        <v>15</v>
      </c>
      <c r="B18" s="106" t="s">
        <v>44</v>
      </c>
      <c r="C18" s="35" t="s">
        <v>100</v>
      </c>
      <c r="D18" s="143" t="s">
        <v>45</v>
      </c>
      <c r="E18" s="44">
        <v>188</v>
      </c>
      <c r="F18" s="11">
        <v>148</v>
      </c>
      <c r="G18" s="11">
        <v>153</v>
      </c>
      <c r="H18" s="11">
        <v>127</v>
      </c>
      <c r="I18" s="11">
        <v>145</v>
      </c>
      <c r="J18" s="11">
        <v>128</v>
      </c>
      <c r="K18" s="11">
        <f t="shared" si="0"/>
        <v>889</v>
      </c>
      <c r="L18" s="11">
        <f t="shared" si="1"/>
        <v>148.16666666666666</v>
      </c>
      <c r="M18" s="49">
        <v>15</v>
      </c>
      <c r="N18" s="11">
        <f t="shared" si="2"/>
        <v>188</v>
      </c>
    </row>
    <row r="19" spans="1:14" ht="18.75">
      <c r="A19" s="142">
        <v>16</v>
      </c>
      <c r="B19" s="109" t="s">
        <v>21</v>
      </c>
      <c r="C19" s="109" t="s">
        <v>22</v>
      </c>
      <c r="D19" s="143" t="s">
        <v>20</v>
      </c>
      <c r="E19" s="44">
        <v>137</v>
      </c>
      <c r="F19" s="11">
        <v>139</v>
      </c>
      <c r="G19" s="11">
        <v>151</v>
      </c>
      <c r="H19" s="11">
        <v>138</v>
      </c>
      <c r="I19" s="11">
        <v>159</v>
      </c>
      <c r="J19" s="11">
        <v>152</v>
      </c>
      <c r="K19" s="11">
        <f t="shared" si="0"/>
        <v>876</v>
      </c>
      <c r="L19" s="11">
        <f t="shared" si="1"/>
        <v>146</v>
      </c>
      <c r="M19" s="49">
        <v>16</v>
      </c>
      <c r="N19" s="11">
        <f t="shared" si="2"/>
        <v>159</v>
      </c>
    </row>
    <row r="20" spans="1:14" ht="18.75">
      <c r="A20" s="144">
        <v>17</v>
      </c>
      <c r="B20" s="111" t="s">
        <v>16</v>
      </c>
      <c r="C20" s="111" t="s">
        <v>17</v>
      </c>
      <c r="D20" s="143" t="s">
        <v>15</v>
      </c>
      <c r="E20" s="68">
        <v>185</v>
      </c>
      <c r="F20" s="11">
        <v>113</v>
      </c>
      <c r="G20" s="11">
        <v>128</v>
      </c>
      <c r="H20" s="11">
        <v>137</v>
      </c>
      <c r="I20" s="11">
        <v>129</v>
      </c>
      <c r="J20" s="11">
        <v>183</v>
      </c>
      <c r="K20" s="11">
        <f t="shared" si="0"/>
        <v>875</v>
      </c>
      <c r="L20" s="11">
        <f t="shared" si="1"/>
        <v>145.83333333333334</v>
      </c>
      <c r="M20" s="53">
        <v>17</v>
      </c>
      <c r="N20" s="11">
        <f t="shared" si="2"/>
        <v>185</v>
      </c>
    </row>
    <row r="21" spans="1:14" ht="18.75">
      <c r="A21" s="144">
        <v>18</v>
      </c>
      <c r="B21" s="111" t="s">
        <v>23</v>
      </c>
      <c r="C21" s="111" t="s">
        <v>24</v>
      </c>
      <c r="D21" s="143" t="s">
        <v>15</v>
      </c>
      <c r="E21" s="44">
        <v>143</v>
      </c>
      <c r="F21" s="11">
        <v>129</v>
      </c>
      <c r="G21" s="11">
        <v>124</v>
      </c>
      <c r="H21" s="11">
        <v>120</v>
      </c>
      <c r="I21" s="11">
        <v>148</v>
      </c>
      <c r="J21" s="11">
        <v>159</v>
      </c>
      <c r="K21" s="11">
        <f t="shared" si="0"/>
        <v>823</v>
      </c>
      <c r="L21" s="11">
        <f t="shared" si="1"/>
        <v>137.16666666666666</v>
      </c>
      <c r="M21" s="53">
        <v>18</v>
      </c>
      <c r="N21" s="11">
        <f t="shared" si="2"/>
        <v>159</v>
      </c>
    </row>
    <row r="22" spans="1:14" ht="18.75">
      <c r="A22" s="144">
        <v>19</v>
      </c>
      <c r="B22" s="35" t="s">
        <v>58</v>
      </c>
      <c r="C22" s="35" t="s">
        <v>56</v>
      </c>
      <c r="D22" s="143" t="s">
        <v>57</v>
      </c>
      <c r="E22" s="44">
        <v>132</v>
      </c>
      <c r="F22" s="11">
        <v>132</v>
      </c>
      <c r="G22" s="11">
        <v>126</v>
      </c>
      <c r="H22" s="11">
        <v>166</v>
      </c>
      <c r="I22" s="11">
        <v>120</v>
      </c>
      <c r="J22" s="11">
        <v>124</v>
      </c>
      <c r="K22" s="11">
        <f t="shared" si="0"/>
        <v>800</v>
      </c>
      <c r="L22" s="11">
        <f t="shared" si="1"/>
        <v>133.33333333333334</v>
      </c>
      <c r="M22" s="53">
        <v>19</v>
      </c>
      <c r="N22" s="11">
        <f t="shared" si="2"/>
        <v>166</v>
      </c>
    </row>
    <row r="23" spans="1:14" ht="18.75">
      <c r="A23" s="144">
        <v>20</v>
      </c>
      <c r="B23" s="35" t="s">
        <v>31</v>
      </c>
      <c r="C23" s="35" t="s">
        <v>32</v>
      </c>
      <c r="D23" s="143" t="s">
        <v>33</v>
      </c>
      <c r="E23" s="44">
        <v>176</v>
      </c>
      <c r="F23" s="11">
        <v>117</v>
      </c>
      <c r="G23" s="11">
        <v>137</v>
      </c>
      <c r="H23" s="11">
        <v>131</v>
      </c>
      <c r="I23" s="11">
        <v>92</v>
      </c>
      <c r="J23" s="11">
        <v>145</v>
      </c>
      <c r="K23" s="11">
        <f t="shared" si="0"/>
        <v>798</v>
      </c>
      <c r="L23" s="11">
        <f t="shared" si="1"/>
        <v>133</v>
      </c>
      <c r="M23" s="53">
        <v>20</v>
      </c>
      <c r="N23" s="11">
        <f t="shared" si="2"/>
        <v>176</v>
      </c>
    </row>
    <row r="24" spans="1:14" ht="18.75">
      <c r="A24" s="144">
        <v>21</v>
      </c>
      <c r="B24" s="35" t="s">
        <v>43</v>
      </c>
      <c r="C24" s="35" t="s">
        <v>101</v>
      </c>
      <c r="D24" s="143" t="s">
        <v>15</v>
      </c>
      <c r="E24" s="44">
        <v>146</v>
      </c>
      <c r="F24" s="11">
        <v>117</v>
      </c>
      <c r="G24" s="11">
        <v>139</v>
      </c>
      <c r="H24" s="11">
        <v>146</v>
      </c>
      <c r="I24" s="11">
        <v>120</v>
      </c>
      <c r="J24" s="11">
        <v>119</v>
      </c>
      <c r="K24" s="11">
        <f t="shared" si="0"/>
        <v>787</v>
      </c>
      <c r="L24" s="11">
        <f t="shared" si="1"/>
        <v>131.16666666666666</v>
      </c>
      <c r="M24" s="53">
        <v>21</v>
      </c>
      <c r="N24" s="11">
        <f t="shared" si="2"/>
        <v>146</v>
      </c>
    </row>
    <row r="25" spans="1:14" ht="18.75">
      <c r="A25" s="144">
        <v>22</v>
      </c>
      <c r="B25" s="109" t="s">
        <v>46</v>
      </c>
      <c r="C25" s="109" t="s">
        <v>47</v>
      </c>
      <c r="D25" s="143" t="s">
        <v>45</v>
      </c>
      <c r="E25" s="44">
        <v>134</v>
      </c>
      <c r="F25" s="11">
        <v>130</v>
      </c>
      <c r="G25" s="11">
        <v>117</v>
      </c>
      <c r="H25" s="11">
        <v>100</v>
      </c>
      <c r="I25" s="11">
        <v>170</v>
      </c>
      <c r="J25" s="11">
        <v>111</v>
      </c>
      <c r="K25" s="11">
        <f t="shared" si="0"/>
        <v>762</v>
      </c>
      <c r="L25" s="11">
        <f t="shared" si="1"/>
        <v>127</v>
      </c>
      <c r="M25" s="53">
        <v>22</v>
      </c>
      <c r="N25" s="11">
        <f t="shared" si="2"/>
        <v>170</v>
      </c>
    </row>
    <row r="26" spans="1:14" ht="18.75">
      <c r="A26" s="144">
        <v>23</v>
      </c>
      <c r="B26" s="111" t="s">
        <v>25</v>
      </c>
      <c r="C26" s="111" t="s">
        <v>26</v>
      </c>
      <c r="D26" s="143" t="s">
        <v>15</v>
      </c>
      <c r="E26" s="44">
        <v>113</v>
      </c>
      <c r="F26" s="11">
        <v>141</v>
      </c>
      <c r="G26" s="11">
        <v>119</v>
      </c>
      <c r="H26" s="11">
        <v>124</v>
      </c>
      <c r="I26" s="11">
        <v>138</v>
      </c>
      <c r="J26" s="11">
        <v>122</v>
      </c>
      <c r="K26" s="11">
        <f t="shared" si="0"/>
        <v>757</v>
      </c>
      <c r="L26" s="11">
        <f t="shared" si="1"/>
        <v>126.16666666666667</v>
      </c>
      <c r="M26" s="53">
        <v>23</v>
      </c>
      <c r="N26" s="11">
        <f t="shared" si="2"/>
        <v>141</v>
      </c>
    </row>
    <row r="27" spans="1:14" ht="18.75">
      <c r="A27" s="144">
        <v>24</v>
      </c>
      <c r="B27" s="35" t="s">
        <v>39</v>
      </c>
      <c r="C27" s="35" t="s">
        <v>40</v>
      </c>
      <c r="D27" s="143" t="s">
        <v>15</v>
      </c>
      <c r="E27" s="44">
        <v>98</v>
      </c>
      <c r="F27" s="11">
        <v>129</v>
      </c>
      <c r="G27" s="11">
        <v>121</v>
      </c>
      <c r="H27" s="11">
        <v>79</v>
      </c>
      <c r="I27" s="11">
        <v>105</v>
      </c>
      <c r="J27" s="11">
        <v>94</v>
      </c>
      <c r="K27" s="11">
        <f t="shared" si="0"/>
        <v>626</v>
      </c>
      <c r="L27" s="11">
        <f t="shared" si="1"/>
        <v>104.33333333333333</v>
      </c>
      <c r="M27" s="53">
        <v>24</v>
      </c>
      <c r="N27" s="11">
        <f t="shared" si="2"/>
        <v>129</v>
      </c>
    </row>
    <row r="28" spans="1:14" ht="18.75">
      <c r="A28" s="142">
        <v>25</v>
      </c>
      <c r="B28" s="106" t="s">
        <v>29</v>
      </c>
      <c r="C28" s="35" t="s">
        <v>30</v>
      </c>
      <c r="D28" s="143" t="s">
        <v>15</v>
      </c>
      <c r="E28" s="44">
        <v>85</v>
      </c>
      <c r="F28" s="11">
        <v>126</v>
      </c>
      <c r="G28" s="11">
        <v>116</v>
      </c>
      <c r="H28" s="11">
        <v>103</v>
      </c>
      <c r="I28" s="11">
        <v>113</v>
      </c>
      <c r="J28" s="11">
        <v>76</v>
      </c>
      <c r="K28" s="11">
        <f t="shared" si="0"/>
        <v>619</v>
      </c>
      <c r="L28" s="11">
        <f t="shared" si="1"/>
        <v>103.16666666666667</v>
      </c>
      <c r="M28" s="49">
        <v>25</v>
      </c>
      <c r="N28" s="11">
        <f t="shared" si="2"/>
        <v>126</v>
      </c>
    </row>
    <row r="29" spans="1:14" ht="18.75">
      <c r="A29" s="145">
        <v>26</v>
      </c>
      <c r="B29" s="113" t="s">
        <v>41</v>
      </c>
      <c r="C29" s="113" t="s">
        <v>42</v>
      </c>
      <c r="D29" s="146" t="s">
        <v>20</v>
      </c>
      <c r="E29" s="67">
        <v>63</v>
      </c>
      <c r="F29" s="33">
        <v>93</v>
      </c>
      <c r="G29" s="33">
        <v>121</v>
      </c>
      <c r="H29" s="33">
        <v>104</v>
      </c>
      <c r="I29" s="33">
        <v>103</v>
      </c>
      <c r="J29" s="33">
        <v>123</v>
      </c>
      <c r="K29" s="33">
        <f t="shared" si="0"/>
        <v>607</v>
      </c>
      <c r="L29" s="33">
        <f t="shared" si="1"/>
        <v>101.16666666666667</v>
      </c>
      <c r="M29" s="132">
        <v>26</v>
      </c>
      <c r="N29" s="33">
        <f t="shared" si="2"/>
        <v>123</v>
      </c>
    </row>
    <row r="30" spans="1:15" ht="18.75">
      <c r="A30" s="147"/>
      <c r="B30" s="148"/>
      <c r="C30" s="148"/>
      <c r="D30" s="148"/>
      <c r="E30" s="148"/>
      <c r="F30" s="34"/>
      <c r="G30" s="34"/>
      <c r="H30" s="34"/>
      <c r="I30" s="34"/>
      <c r="J30" s="34"/>
      <c r="K30" s="34"/>
      <c r="L30" s="34"/>
      <c r="M30" s="34"/>
      <c r="N30" s="147"/>
      <c r="O30" s="27"/>
    </row>
    <row r="31" spans="1:15" ht="18.75">
      <c r="A31" s="147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47"/>
      <c r="O31" s="27"/>
    </row>
    <row r="32" spans="1:15" ht="18">
      <c r="A32" s="135"/>
      <c r="B32" s="136" t="s">
        <v>63</v>
      </c>
      <c r="C32" s="136"/>
      <c r="D32" s="137"/>
      <c r="E32" s="138" t="s">
        <v>3</v>
      </c>
      <c r="F32" s="139" t="s">
        <v>4</v>
      </c>
      <c r="G32" s="139" t="s">
        <v>5</v>
      </c>
      <c r="H32" s="139" t="s">
        <v>6</v>
      </c>
      <c r="I32" s="139" t="s">
        <v>7</v>
      </c>
      <c r="J32" s="139" t="s">
        <v>8</v>
      </c>
      <c r="K32" s="140" t="s">
        <v>9</v>
      </c>
      <c r="L32" s="140" t="s">
        <v>10</v>
      </c>
      <c r="M32" s="139" t="s">
        <v>11</v>
      </c>
      <c r="N32" s="139" t="s">
        <v>12</v>
      </c>
      <c r="O32" s="27"/>
    </row>
    <row r="33" spans="1:15" ht="18.75">
      <c r="A33" s="49">
        <v>1</v>
      </c>
      <c r="B33" s="90" t="s">
        <v>64</v>
      </c>
      <c r="C33" s="90" t="s">
        <v>14</v>
      </c>
      <c r="D33" s="91" t="s">
        <v>15</v>
      </c>
      <c r="E33" s="68">
        <v>183</v>
      </c>
      <c r="F33" s="66">
        <v>155</v>
      </c>
      <c r="G33" s="66">
        <v>169</v>
      </c>
      <c r="H33" s="66">
        <v>162</v>
      </c>
      <c r="I33" s="66">
        <v>146</v>
      </c>
      <c r="J33" s="66">
        <v>175</v>
      </c>
      <c r="K33" s="66">
        <f aca="true" t="shared" si="3" ref="K33:K44">SUM(E33,F33,G33,H33,I33,J33)</f>
        <v>990</v>
      </c>
      <c r="L33" s="66">
        <f aca="true" t="shared" si="4" ref="L33:L45">AVERAGE(E33,F33,G33,H33,I33,J33)</f>
        <v>165</v>
      </c>
      <c r="M33" s="149">
        <v>1</v>
      </c>
      <c r="N33" s="66">
        <f aca="true" t="shared" si="5" ref="N33:N46">MAX(E33,F33,G33,H33,I33,J33)</f>
        <v>183</v>
      </c>
      <c r="O33" s="26"/>
    </row>
    <row r="34" spans="1:14" ht="18.75">
      <c r="A34" s="49">
        <v>2</v>
      </c>
      <c r="B34" s="93" t="s">
        <v>84</v>
      </c>
      <c r="C34" s="93" t="s">
        <v>85</v>
      </c>
      <c r="D34" s="91" t="s">
        <v>45</v>
      </c>
      <c r="E34" s="68">
        <v>196</v>
      </c>
      <c r="F34" s="66">
        <v>137</v>
      </c>
      <c r="G34" s="66">
        <v>182</v>
      </c>
      <c r="H34" s="66">
        <v>139</v>
      </c>
      <c r="I34" s="66">
        <v>147</v>
      </c>
      <c r="J34" s="66">
        <v>126</v>
      </c>
      <c r="K34" s="66">
        <f t="shared" si="3"/>
        <v>927</v>
      </c>
      <c r="L34" s="66">
        <f t="shared" si="4"/>
        <v>154.5</v>
      </c>
      <c r="M34" s="149">
        <v>2</v>
      </c>
      <c r="N34" s="66">
        <f t="shared" si="5"/>
        <v>196</v>
      </c>
    </row>
    <row r="35" spans="1:14" ht="18.75">
      <c r="A35" s="49">
        <v>3</v>
      </c>
      <c r="B35" s="90" t="s">
        <v>71</v>
      </c>
      <c r="C35" s="90" t="s">
        <v>72</v>
      </c>
      <c r="D35" s="91" t="s">
        <v>15</v>
      </c>
      <c r="E35" s="68">
        <v>165</v>
      </c>
      <c r="F35" s="66">
        <v>116</v>
      </c>
      <c r="G35" s="66">
        <v>154</v>
      </c>
      <c r="H35" s="66">
        <v>162</v>
      </c>
      <c r="I35" s="66">
        <v>149</v>
      </c>
      <c r="J35" s="66">
        <v>170</v>
      </c>
      <c r="K35" s="66">
        <f t="shared" si="3"/>
        <v>916</v>
      </c>
      <c r="L35" s="66">
        <f t="shared" si="4"/>
        <v>152.66666666666666</v>
      </c>
      <c r="M35" s="149">
        <v>3</v>
      </c>
      <c r="N35" s="66">
        <f t="shared" si="5"/>
        <v>170</v>
      </c>
    </row>
    <row r="36" spans="1:14" ht="18.75">
      <c r="A36" s="49">
        <v>4</v>
      </c>
      <c r="B36" s="90" t="s">
        <v>69</v>
      </c>
      <c r="C36" s="90" t="s">
        <v>70</v>
      </c>
      <c r="D36" s="91" t="s">
        <v>20</v>
      </c>
      <c r="E36" s="68">
        <v>137</v>
      </c>
      <c r="F36" s="66">
        <v>143</v>
      </c>
      <c r="G36" s="66">
        <v>145</v>
      </c>
      <c r="H36" s="66">
        <v>163</v>
      </c>
      <c r="I36" s="66">
        <v>139</v>
      </c>
      <c r="J36" s="66">
        <v>184</v>
      </c>
      <c r="K36" s="66">
        <f t="shared" si="3"/>
        <v>911</v>
      </c>
      <c r="L36" s="66">
        <f t="shared" si="4"/>
        <v>151.83333333333334</v>
      </c>
      <c r="M36" s="149">
        <v>4</v>
      </c>
      <c r="N36" s="66">
        <f t="shared" si="5"/>
        <v>184</v>
      </c>
    </row>
    <row r="37" spans="1:14" ht="18.75">
      <c r="A37" s="49">
        <v>5</v>
      </c>
      <c r="B37" s="90" t="s">
        <v>82</v>
      </c>
      <c r="C37" s="90" t="s">
        <v>83</v>
      </c>
      <c r="D37" s="91" t="s">
        <v>45</v>
      </c>
      <c r="E37" s="68">
        <v>143</v>
      </c>
      <c r="F37" s="66">
        <v>169</v>
      </c>
      <c r="G37" s="66">
        <v>137</v>
      </c>
      <c r="H37" s="66">
        <v>140</v>
      </c>
      <c r="I37" s="66">
        <v>157</v>
      </c>
      <c r="J37" s="66">
        <v>150</v>
      </c>
      <c r="K37" s="66">
        <f t="shared" si="3"/>
        <v>896</v>
      </c>
      <c r="L37" s="66">
        <f t="shared" si="4"/>
        <v>149.33333333333334</v>
      </c>
      <c r="M37" s="149">
        <v>5</v>
      </c>
      <c r="N37" s="66">
        <f t="shared" si="5"/>
        <v>169</v>
      </c>
    </row>
    <row r="38" spans="1:14" ht="18.75">
      <c r="A38" s="49">
        <v>6</v>
      </c>
      <c r="B38" s="90" t="s">
        <v>65</v>
      </c>
      <c r="C38" s="90" t="s">
        <v>66</v>
      </c>
      <c r="D38" s="91" t="s">
        <v>15</v>
      </c>
      <c r="E38" s="68">
        <v>143</v>
      </c>
      <c r="F38" s="66">
        <v>143</v>
      </c>
      <c r="G38" s="66">
        <v>140</v>
      </c>
      <c r="H38" s="66">
        <v>135</v>
      </c>
      <c r="I38" s="66">
        <v>180</v>
      </c>
      <c r="J38" s="66">
        <v>143</v>
      </c>
      <c r="K38" s="66">
        <f t="shared" si="3"/>
        <v>884</v>
      </c>
      <c r="L38" s="66">
        <f t="shared" si="4"/>
        <v>147.33333333333334</v>
      </c>
      <c r="M38" s="149">
        <v>6</v>
      </c>
      <c r="N38" s="66">
        <f t="shared" si="5"/>
        <v>180</v>
      </c>
    </row>
    <row r="39" spans="1:14" ht="18.75">
      <c r="A39" s="49">
        <v>7</v>
      </c>
      <c r="B39" s="92" t="s">
        <v>75</v>
      </c>
      <c r="C39" s="92" t="s">
        <v>28</v>
      </c>
      <c r="D39" s="91" t="s">
        <v>20</v>
      </c>
      <c r="E39" s="68">
        <v>133</v>
      </c>
      <c r="F39" s="66">
        <v>122</v>
      </c>
      <c r="G39" s="66">
        <v>137</v>
      </c>
      <c r="H39" s="66">
        <v>145</v>
      </c>
      <c r="I39" s="66">
        <v>146</v>
      </c>
      <c r="J39" s="66">
        <v>170</v>
      </c>
      <c r="K39" s="66">
        <f t="shared" si="3"/>
        <v>853</v>
      </c>
      <c r="L39" s="66">
        <f t="shared" si="4"/>
        <v>142.16666666666666</v>
      </c>
      <c r="M39" s="149">
        <v>7</v>
      </c>
      <c r="N39" s="66">
        <f t="shared" si="5"/>
        <v>170</v>
      </c>
    </row>
    <row r="40" spans="1:14" ht="18.75">
      <c r="A40" s="49">
        <v>8</v>
      </c>
      <c r="B40" s="90" t="s">
        <v>67</v>
      </c>
      <c r="C40" s="90" t="s">
        <v>68</v>
      </c>
      <c r="D40" s="91" t="s">
        <v>15</v>
      </c>
      <c r="E40" s="68">
        <v>162</v>
      </c>
      <c r="F40" s="66">
        <v>101</v>
      </c>
      <c r="G40" s="66">
        <v>139</v>
      </c>
      <c r="H40" s="66">
        <v>162</v>
      </c>
      <c r="I40" s="66">
        <v>132</v>
      </c>
      <c r="J40" s="66">
        <v>151</v>
      </c>
      <c r="K40" s="66">
        <f t="shared" si="3"/>
        <v>847</v>
      </c>
      <c r="L40" s="66">
        <f t="shared" si="4"/>
        <v>141.16666666666666</v>
      </c>
      <c r="M40" s="149">
        <v>8</v>
      </c>
      <c r="N40" s="66">
        <f t="shared" si="5"/>
        <v>162</v>
      </c>
    </row>
    <row r="41" spans="1:14" ht="18.75">
      <c r="A41" s="49">
        <v>9</v>
      </c>
      <c r="B41" s="92" t="s">
        <v>80</v>
      </c>
      <c r="C41" s="92" t="s">
        <v>81</v>
      </c>
      <c r="D41" s="91" t="s">
        <v>45</v>
      </c>
      <c r="E41" s="68">
        <v>140</v>
      </c>
      <c r="F41" s="66">
        <v>124</v>
      </c>
      <c r="G41" s="66">
        <v>146</v>
      </c>
      <c r="H41" s="66">
        <v>139</v>
      </c>
      <c r="I41" s="66">
        <v>140</v>
      </c>
      <c r="J41" s="66">
        <v>130</v>
      </c>
      <c r="K41" s="66">
        <f t="shared" si="3"/>
        <v>819</v>
      </c>
      <c r="L41" s="66">
        <f t="shared" si="4"/>
        <v>136.5</v>
      </c>
      <c r="M41" s="149">
        <v>9</v>
      </c>
      <c r="N41" s="66">
        <f t="shared" si="5"/>
        <v>146</v>
      </c>
    </row>
    <row r="42" spans="1:14" ht="18.75">
      <c r="A42" s="49">
        <v>10</v>
      </c>
      <c r="B42" s="92" t="s">
        <v>78</v>
      </c>
      <c r="C42" s="92" t="s">
        <v>79</v>
      </c>
      <c r="D42" s="91" t="s">
        <v>15</v>
      </c>
      <c r="E42" s="68">
        <v>142</v>
      </c>
      <c r="F42" s="66">
        <v>123</v>
      </c>
      <c r="G42" s="66">
        <v>150</v>
      </c>
      <c r="H42" s="66">
        <v>136</v>
      </c>
      <c r="I42" s="66">
        <v>132</v>
      </c>
      <c r="J42" s="66">
        <v>127</v>
      </c>
      <c r="K42" s="66">
        <f t="shared" si="3"/>
        <v>810</v>
      </c>
      <c r="L42" s="66">
        <f t="shared" si="4"/>
        <v>135</v>
      </c>
      <c r="M42" s="149">
        <v>10</v>
      </c>
      <c r="N42" s="66">
        <f t="shared" si="5"/>
        <v>150</v>
      </c>
    </row>
    <row r="43" spans="1:14" ht="18.75">
      <c r="A43" s="132">
        <v>11</v>
      </c>
      <c r="B43" s="150" t="s">
        <v>73</v>
      </c>
      <c r="C43" s="150" t="s">
        <v>74</v>
      </c>
      <c r="D43" s="151" t="s">
        <v>15</v>
      </c>
      <c r="E43" s="82">
        <v>138</v>
      </c>
      <c r="F43" s="83">
        <v>117</v>
      </c>
      <c r="G43" s="83">
        <v>141</v>
      </c>
      <c r="H43" s="83">
        <v>169</v>
      </c>
      <c r="I43" s="83">
        <v>114</v>
      </c>
      <c r="J43" s="83">
        <v>115</v>
      </c>
      <c r="K43" s="83">
        <f t="shared" si="3"/>
        <v>794</v>
      </c>
      <c r="L43" s="83">
        <f t="shared" si="4"/>
        <v>132.33333333333334</v>
      </c>
      <c r="M43" s="152">
        <v>11</v>
      </c>
      <c r="N43" s="83">
        <f t="shared" si="5"/>
        <v>169</v>
      </c>
    </row>
    <row r="44" spans="1:14" ht="18.75">
      <c r="A44" s="104">
        <v>12</v>
      </c>
      <c r="B44" s="153" t="s">
        <v>86</v>
      </c>
      <c r="C44" s="153" t="s">
        <v>87</v>
      </c>
      <c r="D44" s="154" t="s">
        <v>15</v>
      </c>
      <c r="E44" s="88">
        <v>108</v>
      </c>
      <c r="F44" s="89">
        <v>133</v>
      </c>
      <c r="G44" s="89">
        <v>120</v>
      </c>
      <c r="H44" s="89">
        <v>154</v>
      </c>
      <c r="I44" s="89">
        <v>119</v>
      </c>
      <c r="J44" s="89">
        <v>120</v>
      </c>
      <c r="K44" s="89">
        <f t="shared" si="3"/>
        <v>754</v>
      </c>
      <c r="L44" s="89">
        <f t="shared" si="4"/>
        <v>125.66666666666667</v>
      </c>
      <c r="M44" s="155">
        <v>12</v>
      </c>
      <c r="N44" s="89">
        <f t="shared" si="5"/>
        <v>154</v>
      </c>
    </row>
    <row r="45" spans="1:14" ht="18.75">
      <c r="A45" s="104">
        <v>13</v>
      </c>
      <c r="B45" s="156" t="s">
        <v>108</v>
      </c>
      <c r="C45" s="156" t="s">
        <v>109</v>
      </c>
      <c r="D45" s="154" t="s">
        <v>15</v>
      </c>
      <c r="E45" s="88">
        <v>183</v>
      </c>
      <c r="F45" s="89">
        <v>81</v>
      </c>
      <c r="G45" s="89">
        <v>135</v>
      </c>
      <c r="H45" s="89">
        <v>101</v>
      </c>
      <c r="I45" s="89">
        <v>101</v>
      </c>
      <c r="J45" s="89">
        <v>111</v>
      </c>
      <c r="K45" s="89">
        <f>SUM(E45,F45,G45,H45,I45,J45)</f>
        <v>712</v>
      </c>
      <c r="L45" s="89">
        <f t="shared" si="4"/>
        <v>118.66666666666667</v>
      </c>
      <c r="M45" s="155">
        <v>13</v>
      </c>
      <c r="N45" s="89">
        <f t="shared" si="5"/>
        <v>183</v>
      </c>
    </row>
    <row r="46" spans="1:14" ht="18.75">
      <c r="A46" s="104">
        <v>14</v>
      </c>
      <c r="B46" s="153" t="s">
        <v>88</v>
      </c>
      <c r="C46" s="153" t="s">
        <v>74</v>
      </c>
      <c r="D46" s="154" t="s">
        <v>15</v>
      </c>
      <c r="E46" s="88">
        <v>98</v>
      </c>
      <c r="F46" s="89">
        <v>152</v>
      </c>
      <c r="G46" s="89">
        <v>120</v>
      </c>
      <c r="H46" s="89">
        <v>107</v>
      </c>
      <c r="I46" s="89">
        <v>89</v>
      </c>
      <c r="J46" s="89">
        <v>103</v>
      </c>
      <c r="K46" s="89">
        <f>SUM(E46,F46,G46,H46,I46,J46)</f>
        <v>669</v>
      </c>
      <c r="L46" s="89">
        <f>AVERAGE(E46,F46,G46,H46,I46,J46)</f>
        <v>111.5</v>
      </c>
      <c r="M46" s="155">
        <v>14</v>
      </c>
      <c r="N46" s="89">
        <f t="shared" si="5"/>
        <v>152</v>
      </c>
    </row>
    <row r="53" spans="1:15" ht="15">
      <c r="A53" s="21"/>
      <c r="B53" s="22"/>
      <c r="C53" s="22"/>
      <c r="D53" s="23"/>
      <c r="E53" s="39"/>
      <c r="F53" s="24"/>
      <c r="G53" s="24"/>
      <c r="H53" s="24"/>
      <c r="I53" s="24"/>
      <c r="J53" s="24"/>
      <c r="K53" s="24"/>
      <c r="L53" s="24"/>
      <c r="M53" s="24"/>
      <c r="N53" s="25"/>
      <c r="O53" s="24"/>
    </row>
    <row r="54" spans="1:15" ht="15">
      <c r="A54" s="21"/>
      <c r="B54" s="18"/>
      <c r="C54" s="19"/>
      <c r="D54" s="26"/>
      <c r="E54" s="27"/>
      <c r="F54" s="24"/>
      <c r="G54" s="24"/>
      <c r="H54" s="24"/>
      <c r="I54" s="24"/>
      <c r="J54" s="24"/>
      <c r="K54" s="24"/>
      <c r="L54" s="24"/>
      <c r="M54" s="24"/>
      <c r="N54" s="25"/>
      <c r="O54" s="24"/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A1">
      <selection activeCell="U42" sqref="U42"/>
    </sheetView>
  </sheetViews>
  <sheetFormatPr defaultColWidth="9.140625" defaultRowHeight="12.75"/>
  <cols>
    <col min="2" max="2" width="17.00390625" style="0" customWidth="1"/>
    <col min="3" max="3" width="9.140625" style="0" hidden="1" customWidth="1"/>
    <col min="4" max="4" width="18.8515625" style="0" customWidth="1"/>
    <col min="5" max="5" width="10.8515625" style="0" customWidth="1"/>
    <col min="15" max="15" width="10.28125" style="0" customWidth="1"/>
  </cols>
  <sheetData>
    <row r="1" spans="1:17" ht="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/>
    </row>
    <row r="2" spans="1:17" ht="15">
      <c r="A2" s="1"/>
      <c r="B2" s="1"/>
      <c r="C2" s="1"/>
      <c r="D2" s="1"/>
      <c r="E2" s="42"/>
      <c r="F2" s="1"/>
      <c r="G2" s="1"/>
      <c r="H2" s="1"/>
      <c r="I2" s="1"/>
      <c r="J2" s="1"/>
      <c r="K2" s="71"/>
      <c r="L2" s="71"/>
      <c r="M2" s="174" t="s">
        <v>89</v>
      </c>
      <c r="N2" s="174"/>
      <c r="O2" s="174"/>
      <c r="P2" s="4"/>
      <c r="Q2" s="1"/>
    </row>
    <row r="3" spans="1:28" ht="12.75">
      <c r="A3" s="29"/>
      <c r="B3" s="29" t="s">
        <v>90</v>
      </c>
      <c r="C3" s="29"/>
      <c r="D3" s="40"/>
      <c r="E3" s="40"/>
      <c r="F3" s="41" t="s">
        <v>3</v>
      </c>
      <c r="G3" s="30" t="s">
        <v>4</v>
      </c>
      <c r="H3" s="30" t="s">
        <v>5</v>
      </c>
      <c r="I3" s="30" t="s">
        <v>6</v>
      </c>
      <c r="J3" s="30" t="s">
        <v>7</v>
      </c>
      <c r="K3" s="30" t="s">
        <v>8</v>
      </c>
      <c r="L3" s="31" t="s">
        <v>102</v>
      </c>
      <c r="M3" s="31" t="s">
        <v>103</v>
      </c>
      <c r="N3" s="32" t="s">
        <v>9</v>
      </c>
      <c r="O3" s="32" t="s">
        <v>10</v>
      </c>
      <c r="P3" s="30" t="s">
        <v>11</v>
      </c>
      <c r="Q3" s="186" t="s">
        <v>12</v>
      </c>
      <c r="R3" s="193"/>
      <c r="S3" s="193"/>
      <c r="T3" s="193"/>
      <c r="U3" s="193"/>
      <c r="V3" s="193"/>
      <c r="W3" s="194"/>
      <c r="X3" s="194"/>
      <c r="Y3" s="195"/>
      <c r="Z3" s="195"/>
      <c r="AA3" s="193"/>
      <c r="AB3" s="193"/>
    </row>
    <row r="4" spans="1:28" ht="18.75">
      <c r="A4" s="96">
        <v>1</v>
      </c>
      <c r="B4" s="97" t="s">
        <v>49</v>
      </c>
      <c r="C4" s="98"/>
      <c r="D4" s="99" t="s">
        <v>50</v>
      </c>
      <c r="E4" s="214" t="s">
        <v>45</v>
      </c>
      <c r="F4" s="100">
        <v>147</v>
      </c>
      <c r="G4" s="98">
        <v>174</v>
      </c>
      <c r="H4" s="101">
        <v>200</v>
      </c>
      <c r="I4" s="98">
        <v>180</v>
      </c>
      <c r="J4" s="98">
        <v>189</v>
      </c>
      <c r="K4" s="98">
        <v>159</v>
      </c>
      <c r="L4" s="98">
        <f>SUM(F4,G4,H4,I4,J4,K4)</f>
        <v>1049</v>
      </c>
      <c r="M4" s="102">
        <v>174.9</v>
      </c>
      <c r="N4" s="102">
        <f>SUM(L4,L5)</f>
        <v>2172</v>
      </c>
      <c r="O4" s="102">
        <f>AVERAGE(F4:K5)</f>
        <v>181</v>
      </c>
      <c r="P4" s="96" t="s">
        <v>110</v>
      </c>
      <c r="Q4" s="143">
        <f aca="true" t="shared" si="0" ref="Q4:Q27">MAX(F4:K4)</f>
        <v>200</v>
      </c>
      <c r="R4" s="196"/>
      <c r="S4" s="197"/>
      <c r="T4" s="196"/>
      <c r="U4" s="196"/>
      <c r="V4" s="196"/>
      <c r="W4" s="196"/>
      <c r="X4" s="198"/>
      <c r="Y4" s="198"/>
      <c r="Z4" s="198"/>
      <c r="AA4" s="199"/>
      <c r="AB4" s="198"/>
    </row>
    <row r="5" spans="1:28" ht="18.75">
      <c r="A5" s="96">
        <v>2</v>
      </c>
      <c r="B5" s="97" t="s">
        <v>53</v>
      </c>
      <c r="C5" s="98"/>
      <c r="D5" s="99" t="s">
        <v>54</v>
      </c>
      <c r="E5" s="214" t="s">
        <v>45</v>
      </c>
      <c r="F5" s="103">
        <v>226</v>
      </c>
      <c r="G5" s="98">
        <v>173</v>
      </c>
      <c r="H5" s="101">
        <v>206</v>
      </c>
      <c r="I5" s="98">
        <v>184</v>
      </c>
      <c r="J5" s="98">
        <v>166</v>
      </c>
      <c r="K5" s="98">
        <v>168</v>
      </c>
      <c r="L5" s="98">
        <f>SUM(F5,G5,H5,I5,J5,K5)</f>
        <v>1123</v>
      </c>
      <c r="M5" s="102">
        <v>187.2</v>
      </c>
      <c r="N5" s="102"/>
      <c r="O5" s="102"/>
      <c r="P5" s="96"/>
      <c r="Q5" s="143">
        <f t="shared" si="0"/>
        <v>226</v>
      </c>
      <c r="R5" s="196"/>
      <c r="S5" s="197"/>
      <c r="T5" s="196"/>
      <c r="U5" s="196"/>
      <c r="V5" s="196"/>
      <c r="W5" s="196"/>
      <c r="X5" s="198"/>
      <c r="Y5" s="198"/>
      <c r="Z5" s="198"/>
      <c r="AA5" s="199"/>
      <c r="AB5" s="198"/>
    </row>
    <row r="6" spans="1:28" ht="18.75">
      <c r="A6" s="179">
        <v>1</v>
      </c>
      <c r="B6" s="219" t="s">
        <v>59</v>
      </c>
      <c r="C6" s="176"/>
      <c r="D6" s="220" t="s">
        <v>60</v>
      </c>
      <c r="E6" s="213" t="s">
        <v>57</v>
      </c>
      <c r="F6" s="180">
        <v>218</v>
      </c>
      <c r="G6" s="177">
        <v>235</v>
      </c>
      <c r="H6" s="176">
        <v>159</v>
      </c>
      <c r="I6" s="176">
        <v>156</v>
      </c>
      <c r="J6" s="176">
        <v>183</v>
      </c>
      <c r="K6" s="176">
        <v>171</v>
      </c>
      <c r="L6" s="176">
        <f aca="true" t="shared" si="1" ref="L6:L27">SUM(F6,G6,H6,I6,J6,K6)</f>
        <v>1122</v>
      </c>
      <c r="M6" s="178">
        <f>AVERAGE(F6,G6,H6,I6,J6,K6)</f>
        <v>187</v>
      </c>
      <c r="N6" s="178">
        <f>SUM(L6,L7)</f>
        <v>2100</v>
      </c>
      <c r="O6" s="178">
        <f>AVERAGE(F6:K7)</f>
        <v>175</v>
      </c>
      <c r="P6" s="179" t="s">
        <v>111</v>
      </c>
      <c r="Q6" s="221">
        <f t="shared" si="0"/>
        <v>235</v>
      </c>
      <c r="R6" s="197"/>
      <c r="S6" s="196"/>
      <c r="T6" s="196"/>
      <c r="U6" s="196"/>
      <c r="V6" s="196"/>
      <c r="W6" s="196"/>
      <c r="X6" s="198"/>
      <c r="Y6" s="198"/>
      <c r="Z6" s="198"/>
      <c r="AA6" s="199"/>
      <c r="AB6" s="198"/>
    </row>
    <row r="7" spans="1:28" ht="18.75">
      <c r="A7" s="179">
        <v>2</v>
      </c>
      <c r="B7" s="219" t="s">
        <v>55</v>
      </c>
      <c r="C7" s="176"/>
      <c r="D7" s="220" t="s">
        <v>56</v>
      </c>
      <c r="E7" s="213" t="s">
        <v>57</v>
      </c>
      <c r="F7" s="175">
        <v>131</v>
      </c>
      <c r="G7" s="176">
        <v>168</v>
      </c>
      <c r="H7" s="176">
        <v>160</v>
      </c>
      <c r="I7" s="176">
        <v>163</v>
      </c>
      <c r="J7" s="176">
        <v>172</v>
      </c>
      <c r="K7" s="176">
        <v>184</v>
      </c>
      <c r="L7" s="176">
        <f t="shared" si="1"/>
        <v>978</v>
      </c>
      <c r="M7" s="178">
        <f>AVERAGE(F7,G7,H7,I7,J7,K7)</f>
        <v>163</v>
      </c>
      <c r="N7" s="178"/>
      <c r="O7" s="178"/>
      <c r="P7" s="179"/>
      <c r="Q7" s="221">
        <f t="shared" si="0"/>
        <v>184</v>
      </c>
      <c r="R7" s="196"/>
      <c r="S7" s="196"/>
      <c r="T7" s="196"/>
      <c r="U7" s="196"/>
      <c r="V7" s="196"/>
      <c r="W7" s="196"/>
      <c r="X7" s="198"/>
      <c r="Y7" s="198"/>
      <c r="Z7" s="198"/>
      <c r="AA7" s="199"/>
      <c r="AB7" s="198"/>
    </row>
    <row r="8" spans="1:28" ht="18.75">
      <c r="A8" s="96">
        <v>1</v>
      </c>
      <c r="B8" s="97" t="s">
        <v>51</v>
      </c>
      <c r="C8" s="98"/>
      <c r="D8" s="99" t="s">
        <v>52</v>
      </c>
      <c r="E8" s="214" t="s">
        <v>45</v>
      </c>
      <c r="F8" s="100">
        <v>175</v>
      </c>
      <c r="G8" s="98">
        <v>166</v>
      </c>
      <c r="H8" s="98">
        <v>157</v>
      </c>
      <c r="I8" s="98">
        <v>171</v>
      </c>
      <c r="J8" s="98">
        <v>171</v>
      </c>
      <c r="K8" s="101">
        <v>228</v>
      </c>
      <c r="L8" s="98">
        <f t="shared" si="1"/>
        <v>1068</v>
      </c>
      <c r="M8" s="102">
        <f>AVERAGE(F8,G8,H8,I8,J8,K8)</f>
        <v>178</v>
      </c>
      <c r="N8" s="102">
        <f>SUM(L8,L9)</f>
        <v>1989</v>
      </c>
      <c r="O8" s="102">
        <f>AVERAGE(F8:K9)</f>
        <v>165.75</v>
      </c>
      <c r="P8" s="96" t="s">
        <v>112</v>
      </c>
      <c r="Q8" s="187">
        <f t="shared" si="0"/>
        <v>228</v>
      </c>
      <c r="R8" s="196"/>
      <c r="S8" s="196"/>
      <c r="T8" s="196"/>
      <c r="U8" s="196"/>
      <c r="V8" s="197"/>
      <c r="W8" s="196"/>
      <c r="X8" s="198"/>
      <c r="Y8" s="198"/>
      <c r="Z8" s="198"/>
      <c r="AA8" s="199"/>
      <c r="AB8" s="198"/>
    </row>
    <row r="9" spans="1:28" ht="18.75">
      <c r="A9" s="96">
        <v>2</v>
      </c>
      <c r="B9" s="97" t="s">
        <v>48</v>
      </c>
      <c r="C9" s="98"/>
      <c r="D9" s="99" t="s">
        <v>107</v>
      </c>
      <c r="E9" s="214" t="s">
        <v>45</v>
      </c>
      <c r="F9" s="100">
        <v>118</v>
      </c>
      <c r="G9" s="98">
        <v>152</v>
      </c>
      <c r="H9" s="98">
        <v>132</v>
      </c>
      <c r="I9" s="98">
        <v>141</v>
      </c>
      <c r="J9" s="98">
        <v>197</v>
      </c>
      <c r="K9" s="98">
        <v>181</v>
      </c>
      <c r="L9" s="98">
        <f t="shared" si="1"/>
        <v>921</v>
      </c>
      <c r="M9" s="102">
        <f>AVERAGE(F9,G9,H9,I9,J9,K9)</f>
        <v>153.5</v>
      </c>
      <c r="N9" s="102"/>
      <c r="O9" s="102"/>
      <c r="P9" s="96"/>
      <c r="Q9" s="143">
        <f t="shared" si="0"/>
        <v>197</v>
      </c>
      <c r="R9" s="196"/>
      <c r="S9" s="196"/>
      <c r="T9" s="196"/>
      <c r="U9" s="196"/>
      <c r="V9" s="196"/>
      <c r="W9" s="196"/>
      <c r="X9" s="198"/>
      <c r="Y9" s="198"/>
      <c r="Z9" s="198"/>
      <c r="AA9" s="199"/>
      <c r="AB9" s="198"/>
    </row>
    <row r="10" spans="1:28" ht="18.75">
      <c r="A10" s="104">
        <v>1</v>
      </c>
      <c r="B10" s="55" t="s">
        <v>18</v>
      </c>
      <c r="C10" s="55"/>
      <c r="D10" s="105" t="s">
        <v>19</v>
      </c>
      <c r="E10" s="212" t="s">
        <v>20</v>
      </c>
      <c r="F10" s="44">
        <v>162</v>
      </c>
      <c r="G10" s="11">
        <v>154</v>
      </c>
      <c r="H10" s="11">
        <v>165</v>
      </c>
      <c r="I10" s="11">
        <v>169</v>
      </c>
      <c r="J10" s="11">
        <v>184</v>
      </c>
      <c r="K10" s="11">
        <v>159</v>
      </c>
      <c r="L10" s="55">
        <f t="shared" si="1"/>
        <v>993</v>
      </c>
      <c r="M10" s="35">
        <f>AVERAGE(F10,G10,H10,I10,J10,K10)</f>
        <v>165.5</v>
      </c>
      <c r="N10" s="35">
        <f>SUM(L10,L11)</f>
        <v>1936</v>
      </c>
      <c r="O10" s="35">
        <f>AVERAGE(F10:K11)</f>
        <v>161.33333333333334</v>
      </c>
      <c r="P10" s="104">
        <v>4</v>
      </c>
      <c r="Q10" s="143">
        <f t="shared" si="0"/>
        <v>184</v>
      </c>
      <c r="R10" s="198"/>
      <c r="S10" s="198"/>
      <c r="T10" s="198"/>
      <c r="U10" s="198"/>
      <c r="V10" s="198"/>
      <c r="W10" s="196"/>
      <c r="X10" s="198"/>
      <c r="Y10" s="198"/>
      <c r="Z10" s="198"/>
      <c r="AA10" s="199"/>
      <c r="AB10" s="198"/>
    </row>
    <row r="11" spans="1:28" ht="18.75">
      <c r="A11" s="104">
        <v>2</v>
      </c>
      <c r="B11" s="55" t="s">
        <v>27</v>
      </c>
      <c r="C11" s="55"/>
      <c r="D11" s="105" t="s">
        <v>28</v>
      </c>
      <c r="E11" s="212" t="s">
        <v>20</v>
      </c>
      <c r="F11" s="65">
        <v>178</v>
      </c>
      <c r="G11" s="55">
        <v>158</v>
      </c>
      <c r="H11" s="55">
        <v>179</v>
      </c>
      <c r="I11" s="55">
        <v>152</v>
      </c>
      <c r="J11" s="55">
        <v>149</v>
      </c>
      <c r="K11" s="55">
        <v>127</v>
      </c>
      <c r="L11" s="55">
        <f t="shared" si="1"/>
        <v>943</v>
      </c>
      <c r="M11" s="35">
        <v>157.2</v>
      </c>
      <c r="N11" s="35"/>
      <c r="O11" s="35"/>
      <c r="P11" s="104"/>
      <c r="Q11" s="143">
        <f t="shared" si="0"/>
        <v>179</v>
      </c>
      <c r="R11" s="196"/>
      <c r="S11" s="196"/>
      <c r="T11" s="196"/>
      <c r="U11" s="196"/>
      <c r="V11" s="196"/>
      <c r="W11" s="196"/>
      <c r="X11" s="198"/>
      <c r="Y11" s="198"/>
      <c r="Z11" s="198"/>
      <c r="AA11" s="199"/>
      <c r="AB11" s="198"/>
    </row>
    <row r="12" spans="1:28" ht="18.75">
      <c r="A12" s="159">
        <v>1</v>
      </c>
      <c r="B12" s="160" t="s">
        <v>44</v>
      </c>
      <c r="C12" s="161" t="s">
        <v>99</v>
      </c>
      <c r="D12" s="162" t="s">
        <v>99</v>
      </c>
      <c r="E12" s="209" t="s">
        <v>45</v>
      </c>
      <c r="F12" s="163">
        <v>179</v>
      </c>
      <c r="G12" s="164">
        <v>154</v>
      </c>
      <c r="H12" s="164">
        <v>152</v>
      </c>
      <c r="I12" s="164">
        <v>178</v>
      </c>
      <c r="J12" s="164">
        <v>168</v>
      </c>
      <c r="K12" s="164">
        <v>148</v>
      </c>
      <c r="L12" s="164">
        <f t="shared" si="1"/>
        <v>979</v>
      </c>
      <c r="M12" s="165">
        <v>163.2</v>
      </c>
      <c r="N12" s="165">
        <f>SUM(L12,L13)</f>
        <v>1929</v>
      </c>
      <c r="O12" s="165">
        <f>AVERAGE(F12:K13)</f>
        <v>160.75</v>
      </c>
      <c r="P12" s="159">
        <v>5</v>
      </c>
      <c r="Q12" s="188">
        <f t="shared" si="0"/>
        <v>179</v>
      </c>
      <c r="R12" s="200"/>
      <c r="S12" s="200"/>
      <c r="T12" s="200"/>
      <c r="U12" s="200"/>
      <c r="V12" s="200"/>
      <c r="W12" s="200"/>
      <c r="X12" s="201"/>
      <c r="Y12" s="201"/>
      <c r="Z12" s="201"/>
      <c r="AA12" s="202"/>
      <c r="AB12" s="201"/>
    </row>
    <row r="13" spans="1:28" ht="18.75">
      <c r="A13" s="159">
        <v>2</v>
      </c>
      <c r="B13" s="161" t="s">
        <v>98</v>
      </c>
      <c r="C13" s="164"/>
      <c r="D13" s="166" t="s">
        <v>99</v>
      </c>
      <c r="E13" s="214" t="s">
        <v>45</v>
      </c>
      <c r="F13" s="163">
        <v>144</v>
      </c>
      <c r="G13" s="164">
        <v>179</v>
      </c>
      <c r="H13" s="164">
        <v>126</v>
      </c>
      <c r="I13" s="164">
        <v>182</v>
      </c>
      <c r="J13" s="164">
        <v>184</v>
      </c>
      <c r="K13" s="164">
        <v>135</v>
      </c>
      <c r="L13" s="164">
        <f t="shared" si="1"/>
        <v>950</v>
      </c>
      <c r="M13" s="165">
        <v>158.4</v>
      </c>
      <c r="N13" s="165"/>
      <c r="O13" s="165"/>
      <c r="P13" s="159"/>
      <c r="Q13" s="188">
        <f t="shared" si="0"/>
        <v>184</v>
      </c>
      <c r="R13" s="200"/>
      <c r="S13" s="200"/>
      <c r="T13" s="200"/>
      <c r="U13" s="200"/>
      <c r="V13" s="200"/>
      <c r="W13" s="200"/>
      <c r="X13" s="201"/>
      <c r="Y13" s="201"/>
      <c r="Z13" s="201"/>
      <c r="AA13" s="202"/>
      <c r="AB13" s="201"/>
    </row>
    <row r="14" spans="1:28" ht="18.75">
      <c r="A14" s="104">
        <v>1</v>
      </c>
      <c r="B14" s="55" t="s">
        <v>61</v>
      </c>
      <c r="C14" s="55"/>
      <c r="D14" s="105" t="s">
        <v>62</v>
      </c>
      <c r="E14" s="212" t="s">
        <v>57</v>
      </c>
      <c r="F14" s="54">
        <v>216</v>
      </c>
      <c r="G14" s="55">
        <v>169</v>
      </c>
      <c r="H14" s="55">
        <v>143</v>
      </c>
      <c r="I14" s="55">
        <v>167</v>
      </c>
      <c r="J14" s="55">
        <v>172</v>
      </c>
      <c r="K14" s="56">
        <v>210</v>
      </c>
      <c r="L14" s="55">
        <f t="shared" si="1"/>
        <v>1077</v>
      </c>
      <c r="M14" s="35">
        <f>AVERAGE(F14,G14,H14,I14,J14,K14)</f>
        <v>179.5</v>
      </c>
      <c r="N14" s="35">
        <f>SUM(L14,L15)</f>
        <v>1888</v>
      </c>
      <c r="O14" s="35">
        <f>AVERAGE(F14:K15)</f>
        <v>157.33333333333334</v>
      </c>
      <c r="P14" s="104">
        <v>6</v>
      </c>
      <c r="Q14" s="143">
        <f t="shared" si="0"/>
        <v>216</v>
      </c>
      <c r="R14" s="196"/>
      <c r="S14" s="196"/>
      <c r="T14" s="196"/>
      <c r="U14" s="196"/>
      <c r="V14" s="197"/>
      <c r="W14" s="196"/>
      <c r="X14" s="198"/>
      <c r="Y14" s="198"/>
      <c r="Z14" s="198"/>
      <c r="AA14" s="199"/>
      <c r="AB14" s="198"/>
    </row>
    <row r="15" spans="1:28" ht="18.75">
      <c r="A15" s="104">
        <v>2</v>
      </c>
      <c r="B15" s="55" t="s">
        <v>58</v>
      </c>
      <c r="C15" s="55"/>
      <c r="D15" s="105" t="s">
        <v>56</v>
      </c>
      <c r="E15" s="212" t="s">
        <v>57</v>
      </c>
      <c r="F15" s="65">
        <v>122</v>
      </c>
      <c r="G15" s="55">
        <v>105</v>
      </c>
      <c r="H15" s="55">
        <v>134</v>
      </c>
      <c r="I15" s="55">
        <v>155</v>
      </c>
      <c r="J15" s="55">
        <v>147</v>
      </c>
      <c r="K15" s="55">
        <v>148</v>
      </c>
      <c r="L15" s="55">
        <f t="shared" si="1"/>
        <v>811</v>
      </c>
      <c r="M15" s="35">
        <v>135.2</v>
      </c>
      <c r="N15" s="35"/>
      <c r="O15" s="35"/>
      <c r="P15" s="104"/>
      <c r="Q15" s="143">
        <f t="shared" si="0"/>
        <v>155</v>
      </c>
      <c r="R15" s="196"/>
      <c r="S15" s="196"/>
      <c r="T15" s="196"/>
      <c r="U15" s="196"/>
      <c r="V15" s="196"/>
      <c r="W15" s="196"/>
      <c r="X15" s="198"/>
      <c r="Y15" s="198"/>
      <c r="Z15" s="198"/>
      <c r="AA15" s="199"/>
      <c r="AB15" s="198"/>
    </row>
    <row r="16" spans="1:28" ht="18.75">
      <c r="A16" s="96">
        <v>1</v>
      </c>
      <c r="B16" s="98" t="s">
        <v>23</v>
      </c>
      <c r="C16" s="98"/>
      <c r="D16" s="167" t="s">
        <v>24</v>
      </c>
      <c r="E16" s="214" t="s">
        <v>15</v>
      </c>
      <c r="F16" s="100">
        <v>113</v>
      </c>
      <c r="G16" s="98">
        <v>141</v>
      </c>
      <c r="H16" s="98">
        <v>185</v>
      </c>
      <c r="I16" s="98">
        <v>141</v>
      </c>
      <c r="J16" s="98">
        <v>159</v>
      </c>
      <c r="K16" s="98">
        <v>185</v>
      </c>
      <c r="L16" s="98">
        <f t="shared" si="1"/>
        <v>924</v>
      </c>
      <c r="M16" s="102">
        <f>AVERAGE(F16,G16,H16,I16,J16,K16)</f>
        <v>154</v>
      </c>
      <c r="N16" s="102">
        <f>SUM(L16,L17)</f>
        <v>1844</v>
      </c>
      <c r="O16" s="102">
        <f>AVERAGE(F16:K17)</f>
        <v>153.66666666666666</v>
      </c>
      <c r="P16" s="96">
        <v>7</v>
      </c>
      <c r="Q16" s="189">
        <f t="shared" si="0"/>
        <v>185</v>
      </c>
      <c r="R16" s="196"/>
      <c r="S16" s="196"/>
      <c r="T16" s="196"/>
      <c r="U16" s="196"/>
      <c r="V16" s="196"/>
      <c r="W16" s="196"/>
      <c r="X16" s="198"/>
      <c r="Y16" s="198"/>
      <c r="Z16" s="198"/>
      <c r="AA16" s="199"/>
      <c r="AB16" s="198"/>
    </row>
    <row r="17" spans="1:28" ht="18.75">
      <c r="A17" s="96">
        <v>2</v>
      </c>
      <c r="B17" s="98" t="s">
        <v>38</v>
      </c>
      <c r="C17" s="98"/>
      <c r="D17" s="167" t="s">
        <v>24</v>
      </c>
      <c r="E17" s="214" t="s">
        <v>15</v>
      </c>
      <c r="F17" s="100">
        <v>167</v>
      </c>
      <c r="G17" s="98">
        <v>144</v>
      </c>
      <c r="H17" s="98">
        <v>168</v>
      </c>
      <c r="I17" s="98">
        <v>152</v>
      </c>
      <c r="J17" s="98">
        <v>162</v>
      </c>
      <c r="K17" s="98">
        <v>127</v>
      </c>
      <c r="L17" s="98">
        <f t="shared" si="1"/>
        <v>920</v>
      </c>
      <c r="M17" s="102">
        <v>153.4</v>
      </c>
      <c r="N17" s="102"/>
      <c r="O17" s="102"/>
      <c r="P17" s="96"/>
      <c r="Q17" s="189">
        <f t="shared" si="0"/>
        <v>168</v>
      </c>
      <c r="R17" s="196"/>
      <c r="S17" s="196"/>
      <c r="T17" s="196"/>
      <c r="U17" s="196"/>
      <c r="V17" s="196"/>
      <c r="W17" s="196"/>
      <c r="X17" s="198"/>
      <c r="Y17" s="198"/>
      <c r="Z17" s="198"/>
      <c r="AA17" s="199"/>
      <c r="AB17" s="198"/>
    </row>
    <row r="18" spans="1:28" ht="18.75">
      <c r="A18" s="104">
        <v>1</v>
      </c>
      <c r="B18" s="55" t="s">
        <v>13</v>
      </c>
      <c r="C18" s="55"/>
      <c r="D18" s="105" t="s">
        <v>14</v>
      </c>
      <c r="E18" s="212" t="s">
        <v>15</v>
      </c>
      <c r="F18" s="65">
        <v>174</v>
      </c>
      <c r="G18" s="55">
        <v>148</v>
      </c>
      <c r="H18" s="55">
        <v>136</v>
      </c>
      <c r="I18" s="55">
        <v>129</v>
      </c>
      <c r="J18" s="55">
        <v>167</v>
      </c>
      <c r="K18" s="55">
        <v>141</v>
      </c>
      <c r="L18" s="55">
        <f t="shared" si="1"/>
        <v>895</v>
      </c>
      <c r="M18" s="35">
        <v>149.2</v>
      </c>
      <c r="N18" s="35">
        <f>SUM(L18,L19)</f>
        <v>1835</v>
      </c>
      <c r="O18" s="35">
        <f>AVERAGE(F18:K19)</f>
        <v>152.91666666666666</v>
      </c>
      <c r="P18" s="104">
        <v>8</v>
      </c>
      <c r="Q18" s="143">
        <f t="shared" si="0"/>
        <v>174</v>
      </c>
      <c r="R18" s="196"/>
      <c r="S18" s="196"/>
      <c r="T18" s="196"/>
      <c r="U18" s="196"/>
      <c r="V18" s="196"/>
      <c r="W18" s="196"/>
      <c r="X18" s="198"/>
      <c r="Y18" s="198"/>
      <c r="Z18" s="198"/>
      <c r="AA18" s="199"/>
      <c r="AB18" s="198"/>
    </row>
    <row r="19" spans="1:28" ht="18.75">
      <c r="A19" s="104">
        <v>2</v>
      </c>
      <c r="B19" s="55" t="s">
        <v>36</v>
      </c>
      <c r="C19" s="55"/>
      <c r="D19" s="105" t="s">
        <v>37</v>
      </c>
      <c r="E19" s="212" t="s">
        <v>15</v>
      </c>
      <c r="F19" s="65">
        <v>126</v>
      </c>
      <c r="G19" s="55">
        <v>180</v>
      </c>
      <c r="H19" s="55">
        <v>122</v>
      </c>
      <c r="I19" s="56">
        <v>203</v>
      </c>
      <c r="J19" s="55">
        <v>180</v>
      </c>
      <c r="K19" s="55">
        <v>129</v>
      </c>
      <c r="L19" s="55">
        <f t="shared" si="1"/>
        <v>940</v>
      </c>
      <c r="M19" s="35">
        <v>156.7</v>
      </c>
      <c r="N19" s="35"/>
      <c r="O19" s="35"/>
      <c r="P19" s="104"/>
      <c r="Q19" s="143">
        <f t="shared" si="0"/>
        <v>203</v>
      </c>
      <c r="R19" s="196"/>
      <c r="S19" s="196"/>
      <c r="T19" s="197"/>
      <c r="U19" s="196"/>
      <c r="V19" s="196"/>
      <c r="W19" s="196"/>
      <c r="X19" s="198"/>
      <c r="Y19" s="198"/>
      <c r="Z19" s="198"/>
      <c r="AA19" s="199"/>
      <c r="AB19" s="198"/>
    </row>
    <row r="20" spans="1:28" ht="18.75">
      <c r="A20" s="96">
        <v>1</v>
      </c>
      <c r="B20" s="168" t="s">
        <v>34</v>
      </c>
      <c r="C20" s="169"/>
      <c r="D20" s="170" t="s">
        <v>35</v>
      </c>
      <c r="E20" s="214" t="s">
        <v>15</v>
      </c>
      <c r="F20" s="171">
        <v>138</v>
      </c>
      <c r="G20" s="169">
        <v>153</v>
      </c>
      <c r="H20" s="169">
        <v>157</v>
      </c>
      <c r="I20" s="169">
        <v>159</v>
      </c>
      <c r="J20" s="169">
        <v>155</v>
      </c>
      <c r="K20" s="172">
        <v>225</v>
      </c>
      <c r="L20" s="169">
        <f t="shared" si="1"/>
        <v>987</v>
      </c>
      <c r="M20" s="102">
        <f>AVERAGE(F20,G20,H20,I20,J20,K20)</f>
        <v>164.5</v>
      </c>
      <c r="N20" s="102">
        <f>SUM(L20,L21)</f>
        <v>1712</v>
      </c>
      <c r="O20" s="102">
        <f>AVERAGE(F20:K21)</f>
        <v>142.66666666666666</v>
      </c>
      <c r="P20" s="96">
        <v>9</v>
      </c>
      <c r="Q20" s="189">
        <f t="shared" si="0"/>
        <v>225</v>
      </c>
      <c r="R20" s="196"/>
      <c r="S20" s="196"/>
      <c r="T20" s="196"/>
      <c r="U20" s="196"/>
      <c r="V20" s="197"/>
      <c r="W20" s="196"/>
      <c r="X20" s="198"/>
      <c r="Y20" s="198"/>
      <c r="Z20" s="198"/>
      <c r="AA20" s="199"/>
      <c r="AB20" s="198"/>
    </row>
    <row r="21" spans="1:28" ht="18.75">
      <c r="A21" s="96">
        <v>2</v>
      </c>
      <c r="B21" s="98" t="s">
        <v>41</v>
      </c>
      <c r="C21" s="98"/>
      <c r="D21" s="167" t="s">
        <v>42</v>
      </c>
      <c r="E21" s="214" t="s">
        <v>20</v>
      </c>
      <c r="F21" s="100">
        <v>102</v>
      </c>
      <c r="G21" s="98">
        <v>91</v>
      </c>
      <c r="H21" s="98">
        <v>147</v>
      </c>
      <c r="I21" s="98">
        <v>148</v>
      </c>
      <c r="J21" s="98">
        <v>84</v>
      </c>
      <c r="K21" s="98">
        <v>153</v>
      </c>
      <c r="L21" s="98">
        <f t="shared" si="1"/>
        <v>725</v>
      </c>
      <c r="M21" s="102">
        <v>120.9</v>
      </c>
      <c r="N21" s="102"/>
      <c r="O21" s="102"/>
      <c r="P21" s="96"/>
      <c r="Q21" s="189">
        <f t="shared" si="0"/>
        <v>153</v>
      </c>
      <c r="R21" s="196"/>
      <c r="S21" s="196"/>
      <c r="T21" s="196"/>
      <c r="U21" s="196"/>
      <c r="V21" s="196"/>
      <c r="W21" s="196"/>
      <c r="X21" s="198"/>
      <c r="Y21" s="198"/>
      <c r="Z21" s="198"/>
      <c r="AA21" s="199"/>
      <c r="AB21" s="198"/>
    </row>
    <row r="22" spans="1:28" ht="18.75">
      <c r="A22" s="104">
        <v>1</v>
      </c>
      <c r="B22" s="55" t="s">
        <v>21</v>
      </c>
      <c r="C22" s="55"/>
      <c r="D22" s="105" t="s">
        <v>22</v>
      </c>
      <c r="E22" s="212" t="s">
        <v>20</v>
      </c>
      <c r="F22" s="65">
        <v>146</v>
      </c>
      <c r="G22" s="55">
        <v>116</v>
      </c>
      <c r="H22" s="55">
        <v>107</v>
      </c>
      <c r="I22" s="55">
        <v>143</v>
      </c>
      <c r="J22" s="55">
        <v>140</v>
      </c>
      <c r="K22" s="56">
        <v>202</v>
      </c>
      <c r="L22" s="55">
        <f t="shared" si="1"/>
        <v>854</v>
      </c>
      <c r="M22" s="35">
        <v>142.4</v>
      </c>
      <c r="N22" s="35">
        <f>SUM(L22,L23)</f>
        <v>1633</v>
      </c>
      <c r="O22" s="35">
        <f>AVERAGE(F22:K23)</f>
        <v>136.08333333333334</v>
      </c>
      <c r="P22" s="104">
        <v>10</v>
      </c>
      <c r="Q22" s="143">
        <f t="shared" si="0"/>
        <v>202</v>
      </c>
      <c r="R22" s="196"/>
      <c r="S22" s="196"/>
      <c r="T22" s="196"/>
      <c r="U22" s="196"/>
      <c r="V22" s="197"/>
      <c r="W22" s="196"/>
      <c r="X22" s="198"/>
      <c r="Y22" s="198"/>
      <c r="Z22" s="198"/>
      <c r="AA22" s="199"/>
      <c r="AB22" s="198"/>
    </row>
    <row r="23" spans="1:28" ht="18.75">
      <c r="A23" s="104">
        <v>2</v>
      </c>
      <c r="B23" s="109" t="s">
        <v>46</v>
      </c>
      <c r="C23" s="55"/>
      <c r="D23" s="110" t="s">
        <v>47</v>
      </c>
      <c r="E23" s="212" t="s">
        <v>45</v>
      </c>
      <c r="F23" s="65">
        <v>120</v>
      </c>
      <c r="G23" s="55">
        <v>177</v>
      </c>
      <c r="H23" s="55">
        <v>133</v>
      </c>
      <c r="I23" s="55">
        <v>111</v>
      </c>
      <c r="J23" s="55">
        <v>127</v>
      </c>
      <c r="K23" s="55">
        <v>111</v>
      </c>
      <c r="L23" s="55">
        <f t="shared" si="1"/>
        <v>779</v>
      </c>
      <c r="M23" s="35">
        <v>129.9</v>
      </c>
      <c r="N23" s="35"/>
      <c r="O23" s="35"/>
      <c r="P23" s="104"/>
      <c r="Q23" s="143">
        <f t="shared" si="0"/>
        <v>177</v>
      </c>
      <c r="R23" s="196"/>
      <c r="S23" s="196"/>
      <c r="T23" s="196"/>
      <c r="U23" s="196"/>
      <c r="V23" s="196"/>
      <c r="W23" s="196"/>
      <c r="X23" s="198"/>
      <c r="Y23" s="198"/>
      <c r="Z23" s="198"/>
      <c r="AA23" s="199"/>
      <c r="AB23" s="198"/>
    </row>
    <row r="24" spans="1:28" ht="18.75">
      <c r="A24" s="96">
        <v>1</v>
      </c>
      <c r="B24" s="160" t="s">
        <v>16</v>
      </c>
      <c r="C24" s="160" t="s">
        <v>17</v>
      </c>
      <c r="D24" s="173" t="s">
        <v>17</v>
      </c>
      <c r="E24" s="210" t="s">
        <v>15</v>
      </c>
      <c r="F24" s="100">
        <v>136</v>
      </c>
      <c r="G24" s="98">
        <v>181</v>
      </c>
      <c r="H24" s="98">
        <v>148</v>
      </c>
      <c r="I24" s="98">
        <v>154</v>
      </c>
      <c r="J24" s="98">
        <v>180</v>
      </c>
      <c r="K24" s="98">
        <v>124</v>
      </c>
      <c r="L24" s="98">
        <f t="shared" si="1"/>
        <v>923</v>
      </c>
      <c r="M24" s="102">
        <v>153.9</v>
      </c>
      <c r="N24" s="102">
        <f>SUM(L24,L25)</f>
        <v>1603</v>
      </c>
      <c r="O24" s="102">
        <f>AVERAGE(F24:K25)</f>
        <v>133.58333333333334</v>
      </c>
      <c r="P24" s="96">
        <v>11</v>
      </c>
      <c r="Q24" s="189">
        <f t="shared" si="0"/>
        <v>181</v>
      </c>
      <c r="R24" s="196"/>
      <c r="S24" s="196"/>
      <c r="T24" s="196"/>
      <c r="U24" s="196"/>
      <c r="V24" s="196"/>
      <c r="W24" s="196"/>
      <c r="X24" s="198"/>
      <c r="Y24" s="198"/>
      <c r="Z24" s="198"/>
      <c r="AA24" s="199"/>
      <c r="AB24" s="198"/>
    </row>
    <row r="25" spans="1:28" ht="18.75">
      <c r="A25" s="96">
        <v>2</v>
      </c>
      <c r="B25" s="98" t="s">
        <v>104</v>
      </c>
      <c r="C25" s="98"/>
      <c r="D25" s="167" t="s">
        <v>105</v>
      </c>
      <c r="E25" s="214" t="s">
        <v>15</v>
      </c>
      <c r="F25" s="100">
        <v>100</v>
      </c>
      <c r="G25" s="98">
        <v>113</v>
      </c>
      <c r="H25" s="98">
        <v>132</v>
      </c>
      <c r="I25" s="98">
        <v>120</v>
      </c>
      <c r="J25" s="98">
        <v>108</v>
      </c>
      <c r="K25" s="98">
        <v>107</v>
      </c>
      <c r="L25" s="98">
        <f t="shared" si="1"/>
        <v>680</v>
      </c>
      <c r="M25" s="102">
        <v>113.4</v>
      </c>
      <c r="N25" s="102"/>
      <c r="O25" s="102"/>
      <c r="P25" s="96"/>
      <c r="Q25" s="189">
        <f t="shared" si="0"/>
        <v>132</v>
      </c>
      <c r="R25" s="196"/>
      <c r="S25" s="196"/>
      <c r="T25" s="196"/>
      <c r="U25" s="196"/>
      <c r="V25" s="196"/>
      <c r="W25" s="196"/>
      <c r="X25" s="198"/>
      <c r="Y25" s="198"/>
      <c r="Z25" s="198"/>
      <c r="AA25" s="199"/>
      <c r="AB25" s="198"/>
    </row>
    <row r="26" spans="1:28" ht="18.75">
      <c r="A26" s="112">
        <v>1</v>
      </c>
      <c r="B26" s="55" t="s">
        <v>43</v>
      </c>
      <c r="C26" s="55" t="s">
        <v>101</v>
      </c>
      <c r="D26" s="105" t="s">
        <v>106</v>
      </c>
      <c r="E26" s="211" t="s">
        <v>15</v>
      </c>
      <c r="F26" s="65">
        <v>113</v>
      </c>
      <c r="G26" s="55">
        <v>143</v>
      </c>
      <c r="H26" s="55">
        <v>128</v>
      </c>
      <c r="I26" s="55">
        <v>123</v>
      </c>
      <c r="J26" s="55">
        <v>106</v>
      </c>
      <c r="K26" s="55">
        <v>119</v>
      </c>
      <c r="L26" s="55">
        <f t="shared" si="1"/>
        <v>732</v>
      </c>
      <c r="M26" s="113">
        <f>AVERAGE(F26,G26,H26,I26,J26,K26)</f>
        <v>122</v>
      </c>
      <c r="N26" s="113">
        <f>SUM(L26,L27)</f>
        <v>1469</v>
      </c>
      <c r="O26" s="113">
        <f>AVERAGE(F26:K27)</f>
        <v>122.41666666666667</v>
      </c>
      <c r="P26" s="112">
        <v>12</v>
      </c>
      <c r="Q26" s="146">
        <f t="shared" si="0"/>
        <v>143</v>
      </c>
      <c r="R26" s="196"/>
      <c r="S26" s="196"/>
      <c r="T26" s="196"/>
      <c r="U26" s="196"/>
      <c r="V26" s="196"/>
      <c r="W26" s="196"/>
      <c r="X26" s="198"/>
      <c r="Y26" s="198"/>
      <c r="Z26" s="198"/>
      <c r="AA26" s="199"/>
      <c r="AB26" s="198"/>
    </row>
    <row r="27" spans="1:28" ht="18.75">
      <c r="A27" s="104">
        <v>2</v>
      </c>
      <c r="B27" s="55" t="s">
        <v>25</v>
      </c>
      <c r="C27" s="55"/>
      <c r="D27" s="105" t="s">
        <v>26</v>
      </c>
      <c r="E27" s="212" t="s">
        <v>15</v>
      </c>
      <c r="F27" s="65">
        <v>122</v>
      </c>
      <c r="G27" s="55">
        <v>108</v>
      </c>
      <c r="H27" s="55">
        <v>154</v>
      </c>
      <c r="I27" s="55">
        <v>126</v>
      </c>
      <c r="J27" s="55">
        <v>115</v>
      </c>
      <c r="K27" s="55">
        <v>112</v>
      </c>
      <c r="L27" s="55">
        <f t="shared" si="1"/>
        <v>737</v>
      </c>
      <c r="M27" s="35">
        <v>122.9</v>
      </c>
      <c r="N27" s="70"/>
      <c r="O27" s="70"/>
      <c r="P27" s="104"/>
      <c r="Q27" s="143">
        <f t="shared" si="0"/>
        <v>154</v>
      </c>
      <c r="R27" s="196"/>
      <c r="S27" s="196"/>
      <c r="T27" s="196"/>
      <c r="U27" s="196"/>
      <c r="V27" s="196"/>
      <c r="W27" s="196"/>
      <c r="X27" s="198"/>
      <c r="Y27" s="203"/>
      <c r="Z27" s="203"/>
      <c r="AA27" s="199"/>
      <c r="AB27" s="198"/>
    </row>
    <row r="28" spans="1:28" ht="18">
      <c r="A28" s="114"/>
      <c r="B28" s="114"/>
      <c r="C28" s="114"/>
      <c r="D28" s="114"/>
      <c r="E28" s="212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</row>
    <row r="29" spans="1:28" ht="18">
      <c r="A29" s="114"/>
      <c r="B29" s="114"/>
      <c r="C29" s="114"/>
      <c r="D29" s="114"/>
      <c r="E29" s="212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</row>
    <row r="30" spans="1:28" ht="18">
      <c r="A30" s="115"/>
      <c r="B30" s="115" t="s">
        <v>63</v>
      </c>
      <c r="C30" s="115"/>
      <c r="D30" s="116"/>
      <c r="E30" s="116"/>
      <c r="F30" s="117" t="s">
        <v>3</v>
      </c>
      <c r="G30" s="118" t="s">
        <v>4</v>
      </c>
      <c r="H30" s="118" t="s">
        <v>5</v>
      </c>
      <c r="I30" s="118" t="s">
        <v>6</v>
      </c>
      <c r="J30" s="118" t="s">
        <v>7</v>
      </c>
      <c r="K30" s="118" t="s">
        <v>8</v>
      </c>
      <c r="L30" s="119" t="s">
        <v>102</v>
      </c>
      <c r="M30" s="119" t="s">
        <v>103</v>
      </c>
      <c r="N30" s="120" t="s">
        <v>9</v>
      </c>
      <c r="O30" s="120" t="s">
        <v>10</v>
      </c>
      <c r="P30" s="118" t="s">
        <v>11</v>
      </c>
      <c r="Q30" s="190" t="s">
        <v>12</v>
      </c>
      <c r="R30" s="205"/>
      <c r="S30" s="205"/>
      <c r="T30" s="205"/>
      <c r="U30" s="205"/>
      <c r="V30" s="205"/>
      <c r="W30" s="206"/>
      <c r="X30" s="206"/>
      <c r="Y30" s="207"/>
      <c r="Z30" s="207"/>
      <c r="AA30" s="205"/>
      <c r="AB30" s="205"/>
    </row>
    <row r="31" spans="1:28" ht="18.75">
      <c r="A31" s="121">
        <v>1</v>
      </c>
      <c r="B31" s="122" t="s">
        <v>64</v>
      </c>
      <c r="C31" s="122"/>
      <c r="D31" s="123" t="s">
        <v>14</v>
      </c>
      <c r="E31" s="214" t="s">
        <v>15</v>
      </c>
      <c r="F31" s="124">
        <v>148</v>
      </c>
      <c r="G31" s="36">
        <v>159</v>
      </c>
      <c r="H31" s="36">
        <v>190</v>
      </c>
      <c r="I31" s="36">
        <v>194</v>
      </c>
      <c r="J31" s="36">
        <v>149</v>
      </c>
      <c r="K31" s="36">
        <v>191</v>
      </c>
      <c r="L31" s="36">
        <f aca="true" t="shared" si="2" ref="L31:L42">SUM(F31,G31,H31,I31,J31,K31)</f>
        <v>1031</v>
      </c>
      <c r="M31" s="36">
        <v>171.9</v>
      </c>
      <c r="N31" s="36">
        <f>SUM(L31,L32)</f>
        <v>1972</v>
      </c>
      <c r="O31" s="36">
        <f>AVERAGE(F31:K32)</f>
        <v>164.33333333333334</v>
      </c>
      <c r="P31" s="125" t="s">
        <v>110</v>
      </c>
      <c r="Q31" s="74">
        <f aca="true" t="shared" si="3" ref="Q31:Q42">MAX(F31:K31)</f>
        <v>194</v>
      </c>
      <c r="R31" s="198"/>
      <c r="S31" s="198"/>
      <c r="T31" s="198"/>
      <c r="U31" s="198"/>
      <c r="V31" s="198"/>
      <c r="W31" s="198"/>
      <c r="X31" s="198"/>
      <c r="Y31" s="198"/>
      <c r="Z31" s="198"/>
      <c r="AA31" s="199"/>
      <c r="AB31" s="198"/>
    </row>
    <row r="32" spans="1:28" ht="18.75">
      <c r="A32" s="121">
        <v>2</v>
      </c>
      <c r="B32" s="126" t="s">
        <v>65</v>
      </c>
      <c r="C32" s="122"/>
      <c r="D32" s="127" t="s">
        <v>66</v>
      </c>
      <c r="E32" s="214" t="s">
        <v>15</v>
      </c>
      <c r="F32" s="124">
        <v>147</v>
      </c>
      <c r="G32" s="36">
        <v>179</v>
      </c>
      <c r="H32" s="36">
        <v>159</v>
      </c>
      <c r="I32" s="36">
        <v>184</v>
      </c>
      <c r="J32" s="36">
        <v>147</v>
      </c>
      <c r="K32" s="36">
        <v>125</v>
      </c>
      <c r="L32" s="36">
        <f t="shared" si="2"/>
        <v>941</v>
      </c>
      <c r="M32" s="36">
        <v>156.9</v>
      </c>
      <c r="N32" s="36"/>
      <c r="O32" s="36"/>
      <c r="P32" s="125"/>
      <c r="Q32" s="74">
        <f t="shared" si="3"/>
        <v>184</v>
      </c>
      <c r="R32" s="198"/>
      <c r="S32" s="198"/>
      <c r="T32" s="198"/>
      <c r="U32" s="198"/>
      <c r="V32" s="198"/>
      <c r="W32" s="198"/>
      <c r="X32" s="198"/>
      <c r="Y32" s="198"/>
      <c r="Z32" s="198"/>
      <c r="AA32" s="199"/>
      <c r="AB32" s="198"/>
    </row>
    <row r="33" spans="1:28" ht="18.75">
      <c r="A33" s="215">
        <v>1</v>
      </c>
      <c r="B33" s="216" t="s">
        <v>84</v>
      </c>
      <c r="C33" s="216"/>
      <c r="D33" s="217" t="s">
        <v>85</v>
      </c>
      <c r="E33" s="213" t="s">
        <v>45</v>
      </c>
      <c r="F33" s="183">
        <v>163</v>
      </c>
      <c r="G33" s="184">
        <v>144</v>
      </c>
      <c r="H33" s="184">
        <v>128</v>
      </c>
      <c r="I33" s="184">
        <v>195</v>
      </c>
      <c r="J33" s="184">
        <v>194</v>
      </c>
      <c r="K33" s="184">
        <v>147</v>
      </c>
      <c r="L33" s="181">
        <f t="shared" si="2"/>
        <v>971</v>
      </c>
      <c r="M33" s="181">
        <v>161.9</v>
      </c>
      <c r="N33" s="181">
        <f>SUM(L33,L34)</f>
        <v>1883</v>
      </c>
      <c r="O33" s="181">
        <f>AVERAGE(F33:K34)</f>
        <v>156.91666666666666</v>
      </c>
      <c r="P33" s="182" t="s">
        <v>111</v>
      </c>
      <c r="Q33" s="74">
        <f t="shared" si="3"/>
        <v>195</v>
      </c>
      <c r="R33" s="198"/>
      <c r="S33" s="198"/>
      <c r="T33" s="198"/>
      <c r="U33" s="198"/>
      <c r="V33" s="198"/>
      <c r="W33" s="198"/>
      <c r="X33" s="198"/>
      <c r="Y33" s="198"/>
      <c r="Z33" s="198"/>
      <c r="AA33" s="199"/>
      <c r="AB33" s="198"/>
    </row>
    <row r="34" spans="1:28" ht="18.75">
      <c r="A34" s="215">
        <v>2</v>
      </c>
      <c r="B34" s="177" t="s">
        <v>82</v>
      </c>
      <c r="C34" s="177"/>
      <c r="D34" s="218" t="s">
        <v>83</v>
      </c>
      <c r="E34" s="213" t="s">
        <v>45</v>
      </c>
      <c r="F34" s="185">
        <v>133</v>
      </c>
      <c r="G34" s="178">
        <v>144</v>
      </c>
      <c r="H34" s="178">
        <v>155</v>
      </c>
      <c r="I34" s="178">
        <v>189</v>
      </c>
      <c r="J34" s="178">
        <v>159</v>
      </c>
      <c r="K34" s="178">
        <v>132</v>
      </c>
      <c r="L34" s="181">
        <f t="shared" si="2"/>
        <v>912</v>
      </c>
      <c r="M34" s="181">
        <f>AVERAGE(F34,G34,H34,I34,J34,K34)</f>
        <v>152</v>
      </c>
      <c r="N34" s="181"/>
      <c r="O34" s="181"/>
      <c r="P34" s="182"/>
      <c r="Q34" s="74">
        <f t="shared" si="3"/>
        <v>189</v>
      </c>
      <c r="R34" s="198"/>
      <c r="S34" s="198"/>
      <c r="T34" s="198"/>
      <c r="U34" s="198"/>
      <c r="V34" s="198"/>
      <c r="W34" s="198"/>
      <c r="X34" s="198"/>
      <c r="Y34" s="198"/>
      <c r="Z34" s="198"/>
      <c r="AA34" s="199"/>
      <c r="AB34" s="198"/>
    </row>
    <row r="35" spans="1:28" ht="18.75">
      <c r="A35" s="121">
        <v>1</v>
      </c>
      <c r="B35" s="122" t="s">
        <v>67</v>
      </c>
      <c r="C35" s="122"/>
      <c r="D35" s="123" t="s">
        <v>68</v>
      </c>
      <c r="E35" s="214" t="s">
        <v>15</v>
      </c>
      <c r="F35" s="124">
        <v>179</v>
      </c>
      <c r="G35" s="36">
        <v>138</v>
      </c>
      <c r="H35" s="128">
        <v>200</v>
      </c>
      <c r="I35" s="36">
        <v>179</v>
      </c>
      <c r="J35" s="36">
        <v>125</v>
      </c>
      <c r="K35" s="36">
        <v>190</v>
      </c>
      <c r="L35" s="36">
        <f t="shared" si="2"/>
        <v>1011</v>
      </c>
      <c r="M35" s="36">
        <f>AVERAGE(F35,G35,H35,I35,J35,K35)</f>
        <v>168.5</v>
      </c>
      <c r="N35" s="36">
        <f>SUM(L35,L36)</f>
        <v>1864</v>
      </c>
      <c r="O35" s="36">
        <f>AVERAGE(F35:K36)</f>
        <v>155.33333333333334</v>
      </c>
      <c r="P35" s="125" t="s">
        <v>112</v>
      </c>
      <c r="Q35" s="191">
        <f t="shared" si="3"/>
        <v>200</v>
      </c>
      <c r="R35" s="198"/>
      <c r="S35" s="208"/>
      <c r="T35" s="198"/>
      <c r="U35" s="198"/>
      <c r="V35" s="198"/>
      <c r="W35" s="198"/>
      <c r="X35" s="198"/>
      <c r="Y35" s="198"/>
      <c r="Z35" s="198"/>
      <c r="AA35" s="199"/>
      <c r="AB35" s="198"/>
    </row>
    <row r="36" spans="1:28" ht="18.75">
      <c r="A36" s="121">
        <v>2</v>
      </c>
      <c r="B36" s="126" t="s">
        <v>71</v>
      </c>
      <c r="C36" s="122"/>
      <c r="D36" s="127" t="s">
        <v>72</v>
      </c>
      <c r="E36" s="214" t="s">
        <v>15</v>
      </c>
      <c r="F36" s="124">
        <v>118</v>
      </c>
      <c r="G36" s="36">
        <v>151</v>
      </c>
      <c r="H36" s="36">
        <v>175</v>
      </c>
      <c r="I36" s="36">
        <v>122</v>
      </c>
      <c r="J36" s="36">
        <v>140</v>
      </c>
      <c r="K36" s="36">
        <v>147</v>
      </c>
      <c r="L36" s="36">
        <f t="shared" si="2"/>
        <v>853</v>
      </c>
      <c r="M36" s="36">
        <v>142.2</v>
      </c>
      <c r="N36" s="36"/>
      <c r="O36" s="36"/>
      <c r="P36" s="125"/>
      <c r="Q36" s="74">
        <f t="shared" si="3"/>
        <v>175</v>
      </c>
      <c r="R36" s="198"/>
      <c r="S36" s="198"/>
      <c r="T36" s="198"/>
      <c r="U36" s="198"/>
      <c r="V36" s="198"/>
      <c r="W36" s="198"/>
      <c r="X36" s="198"/>
      <c r="Y36" s="198"/>
      <c r="Z36" s="198"/>
      <c r="AA36" s="199"/>
      <c r="AB36" s="198"/>
    </row>
    <row r="37" spans="1:28" ht="18.75">
      <c r="A37" s="129">
        <v>1</v>
      </c>
      <c r="B37" s="61" t="s">
        <v>75</v>
      </c>
      <c r="C37" s="61"/>
      <c r="D37" s="130" t="s">
        <v>28</v>
      </c>
      <c r="E37" s="212" t="s">
        <v>20</v>
      </c>
      <c r="F37" s="44">
        <v>116</v>
      </c>
      <c r="G37" s="11">
        <v>98</v>
      </c>
      <c r="H37" s="11">
        <v>150</v>
      </c>
      <c r="I37" s="11">
        <v>110</v>
      </c>
      <c r="J37" s="11">
        <v>106</v>
      </c>
      <c r="K37" s="11">
        <v>136</v>
      </c>
      <c r="L37" s="11">
        <f t="shared" si="2"/>
        <v>716</v>
      </c>
      <c r="M37" s="11">
        <v>119.4</v>
      </c>
      <c r="N37" s="11">
        <f>SUM(L37,L38)</f>
        <v>1522</v>
      </c>
      <c r="O37" s="11">
        <f>AVERAGE(F37:K38)</f>
        <v>126.83333333333333</v>
      </c>
      <c r="P37" s="49">
        <v>4</v>
      </c>
      <c r="Q37" s="74">
        <f t="shared" si="3"/>
        <v>150</v>
      </c>
      <c r="R37" s="198"/>
      <c r="S37" s="198"/>
      <c r="T37" s="198"/>
      <c r="U37" s="198"/>
      <c r="V37" s="198"/>
      <c r="W37" s="198"/>
      <c r="X37" s="198"/>
      <c r="Y37" s="198"/>
      <c r="Z37" s="198"/>
      <c r="AA37" s="199"/>
      <c r="AB37" s="198"/>
    </row>
    <row r="38" spans="1:28" ht="18.75">
      <c r="A38" s="129">
        <v>2</v>
      </c>
      <c r="B38" s="61" t="s">
        <v>69</v>
      </c>
      <c r="C38" s="61"/>
      <c r="D38" s="130" t="s">
        <v>70</v>
      </c>
      <c r="E38" s="212" t="s">
        <v>20</v>
      </c>
      <c r="F38" s="44">
        <v>159</v>
      </c>
      <c r="G38" s="11">
        <v>130</v>
      </c>
      <c r="H38" s="11">
        <v>98</v>
      </c>
      <c r="I38" s="11">
        <v>131</v>
      </c>
      <c r="J38" s="11">
        <v>137</v>
      </c>
      <c r="K38" s="11">
        <v>151</v>
      </c>
      <c r="L38" s="11">
        <f t="shared" si="2"/>
        <v>806</v>
      </c>
      <c r="M38" s="11">
        <v>134.4</v>
      </c>
      <c r="N38" s="11"/>
      <c r="O38" s="11"/>
      <c r="P38" s="49"/>
      <c r="Q38" s="74">
        <f t="shared" si="3"/>
        <v>159</v>
      </c>
      <c r="R38" s="198"/>
      <c r="S38" s="198"/>
      <c r="T38" s="198"/>
      <c r="U38" s="198"/>
      <c r="V38" s="198"/>
      <c r="W38" s="198"/>
      <c r="X38" s="198"/>
      <c r="Y38" s="198"/>
      <c r="Z38" s="198"/>
      <c r="AA38" s="199"/>
      <c r="AB38" s="198"/>
    </row>
    <row r="39" spans="1:28" ht="18.75">
      <c r="A39" s="121">
        <v>1</v>
      </c>
      <c r="B39" s="122" t="s">
        <v>73</v>
      </c>
      <c r="C39" s="122"/>
      <c r="D39" s="123" t="s">
        <v>74</v>
      </c>
      <c r="E39" s="214" t="s">
        <v>15</v>
      </c>
      <c r="F39" s="124">
        <v>148</v>
      </c>
      <c r="G39" s="36">
        <v>142</v>
      </c>
      <c r="H39" s="36">
        <v>117</v>
      </c>
      <c r="I39" s="36">
        <v>126</v>
      </c>
      <c r="J39" s="36">
        <v>109</v>
      </c>
      <c r="K39" s="36">
        <v>145</v>
      </c>
      <c r="L39" s="36">
        <f t="shared" si="2"/>
        <v>787</v>
      </c>
      <c r="M39" s="36">
        <v>131.2</v>
      </c>
      <c r="N39" s="36">
        <f>SUM(L39,L40)</f>
        <v>1466</v>
      </c>
      <c r="O39" s="36">
        <f>AVERAGE(F39:K40)</f>
        <v>122.16666666666667</v>
      </c>
      <c r="P39" s="125">
        <v>5</v>
      </c>
      <c r="Q39" s="192">
        <f t="shared" si="3"/>
        <v>148</v>
      </c>
      <c r="R39" s="198"/>
      <c r="S39" s="198"/>
      <c r="T39" s="198"/>
      <c r="U39" s="198"/>
      <c r="V39" s="198"/>
      <c r="W39" s="198"/>
      <c r="X39" s="198"/>
      <c r="Y39" s="198"/>
      <c r="Z39" s="198"/>
      <c r="AA39" s="199"/>
      <c r="AB39" s="198"/>
    </row>
    <row r="40" spans="1:28" ht="18.75">
      <c r="A40" s="121">
        <v>2</v>
      </c>
      <c r="B40" s="122" t="s">
        <v>80</v>
      </c>
      <c r="C40" s="122"/>
      <c r="D40" s="123" t="s">
        <v>81</v>
      </c>
      <c r="E40" s="214" t="s">
        <v>45</v>
      </c>
      <c r="F40" s="124">
        <v>132</v>
      </c>
      <c r="G40" s="36">
        <v>104</v>
      </c>
      <c r="H40" s="36">
        <v>103</v>
      </c>
      <c r="I40" s="36">
        <v>100</v>
      </c>
      <c r="J40" s="36">
        <v>115</v>
      </c>
      <c r="K40" s="36">
        <v>125</v>
      </c>
      <c r="L40" s="36">
        <f t="shared" si="2"/>
        <v>679</v>
      </c>
      <c r="M40" s="36">
        <v>113.2</v>
      </c>
      <c r="N40" s="36"/>
      <c r="O40" s="36"/>
      <c r="P40" s="125"/>
      <c r="Q40" s="192">
        <f t="shared" si="3"/>
        <v>132</v>
      </c>
      <c r="R40" s="198"/>
      <c r="S40" s="198"/>
      <c r="T40" s="198"/>
      <c r="U40" s="198"/>
      <c r="V40" s="198"/>
      <c r="W40" s="198"/>
      <c r="X40" s="198"/>
      <c r="Y40" s="198"/>
      <c r="Z40" s="198"/>
      <c r="AA40" s="199"/>
      <c r="AB40" s="198"/>
    </row>
    <row r="41" spans="1:28" ht="18.75">
      <c r="A41" s="131">
        <v>1</v>
      </c>
      <c r="B41" s="61" t="s">
        <v>86</v>
      </c>
      <c r="C41" s="61"/>
      <c r="D41" s="130" t="s">
        <v>87</v>
      </c>
      <c r="E41" s="212" t="s">
        <v>15</v>
      </c>
      <c r="F41" s="44">
        <v>113</v>
      </c>
      <c r="G41" s="11">
        <v>98</v>
      </c>
      <c r="H41" s="11">
        <v>129</v>
      </c>
      <c r="I41" s="11">
        <v>127</v>
      </c>
      <c r="J41" s="11">
        <v>95</v>
      </c>
      <c r="K41" s="11">
        <v>80</v>
      </c>
      <c r="L41" s="33">
        <f t="shared" si="2"/>
        <v>642</v>
      </c>
      <c r="M41" s="33">
        <f>AVERAGE(F41,G41,H41,I41,J41,K41)</f>
        <v>107</v>
      </c>
      <c r="N41" s="33">
        <f>SUM(L41,L42)</f>
        <v>1364</v>
      </c>
      <c r="O41" s="33">
        <f>AVERAGE(F41:K42)</f>
        <v>113.66666666666667</v>
      </c>
      <c r="P41" s="132">
        <v>6</v>
      </c>
      <c r="Q41" s="141">
        <f t="shared" si="3"/>
        <v>129</v>
      </c>
      <c r="R41" s="198"/>
      <c r="S41" s="198"/>
      <c r="T41" s="198"/>
      <c r="U41" s="198"/>
      <c r="V41" s="198"/>
      <c r="W41" s="198"/>
      <c r="X41" s="198"/>
      <c r="Y41" s="198"/>
      <c r="Z41" s="198"/>
      <c r="AA41" s="199"/>
      <c r="AB41" s="198"/>
    </row>
    <row r="42" spans="1:28" ht="18.75">
      <c r="A42" s="133">
        <v>2</v>
      </c>
      <c r="B42" s="61" t="s">
        <v>76</v>
      </c>
      <c r="C42" s="61"/>
      <c r="D42" s="130" t="s">
        <v>77</v>
      </c>
      <c r="E42" s="212" t="s">
        <v>15</v>
      </c>
      <c r="F42" s="44">
        <v>122</v>
      </c>
      <c r="G42" s="11">
        <v>141</v>
      </c>
      <c r="H42" s="11">
        <v>105</v>
      </c>
      <c r="I42" s="11">
        <v>96</v>
      </c>
      <c r="J42" s="11">
        <v>149</v>
      </c>
      <c r="K42" s="11">
        <v>109</v>
      </c>
      <c r="L42" s="35">
        <f t="shared" si="2"/>
        <v>722</v>
      </c>
      <c r="M42" s="35">
        <v>120.4</v>
      </c>
      <c r="N42" s="35"/>
      <c r="O42" s="35"/>
      <c r="P42" s="104"/>
      <c r="Q42" s="143">
        <f t="shared" si="3"/>
        <v>149</v>
      </c>
      <c r="R42" s="198"/>
      <c r="S42" s="198"/>
      <c r="T42" s="198"/>
      <c r="U42" s="198"/>
      <c r="V42" s="198"/>
      <c r="W42" s="198"/>
      <c r="X42" s="198"/>
      <c r="Y42" s="198"/>
      <c r="Z42" s="198"/>
      <c r="AA42" s="199"/>
      <c r="AB42" s="198"/>
    </row>
    <row r="43" ht="12.75">
      <c r="E43" s="43"/>
    </row>
    <row r="44" ht="12.75">
      <c r="E44" s="43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51"/>
  <sheetViews>
    <sheetView zoomScalePageLayoutView="0" workbookViewId="0" topLeftCell="A1">
      <selection activeCell="S51" sqref="S51"/>
    </sheetView>
  </sheetViews>
  <sheetFormatPr defaultColWidth="9.421875" defaultRowHeight="12.75"/>
  <cols>
    <col min="1" max="1" width="9.421875" style="1" customWidth="1"/>
    <col min="2" max="2" width="17.140625" style="1" customWidth="1"/>
    <col min="3" max="3" width="15.28125" style="1" customWidth="1"/>
    <col min="4" max="4" width="9.421875" style="1" customWidth="1"/>
    <col min="5" max="5" width="9.57421875" style="42" customWidth="1"/>
    <col min="6" max="16384" width="9.421875" style="1" customWidth="1"/>
  </cols>
  <sheetData>
    <row r="3" spans="22:24" ht="15">
      <c r="V3" s="12"/>
      <c r="W3" s="12"/>
      <c r="X3" s="13"/>
    </row>
    <row r="4" spans="22:23" ht="15">
      <c r="V4" s="14"/>
      <c r="W4" s="15"/>
    </row>
    <row r="5" spans="1:23" ht="15">
      <c r="A5" s="5"/>
      <c r="B5" s="6" t="s">
        <v>90</v>
      </c>
      <c r="C5" s="6"/>
      <c r="D5" s="37"/>
      <c r="E5" s="38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91</v>
      </c>
      <c r="L5" s="7" t="s">
        <v>92</v>
      </c>
      <c r="M5" s="7" t="s">
        <v>93</v>
      </c>
      <c r="N5" s="7" t="s">
        <v>94</v>
      </c>
      <c r="O5" s="7" t="s">
        <v>95</v>
      </c>
      <c r="P5" s="7" t="s">
        <v>96</v>
      </c>
      <c r="Q5" s="8" t="s">
        <v>9</v>
      </c>
      <c r="R5" s="8" t="s">
        <v>10</v>
      </c>
      <c r="S5" s="7" t="s">
        <v>11</v>
      </c>
      <c r="T5" s="7" t="s">
        <v>12</v>
      </c>
      <c r="V5" s="14"/>
      <c r="W5" s="15"/>
    </row>
    <row r="6" spans="1:23" ht="18.75">
      <c r="A6" s="9">
        <v>1</v>
      </c>
      <c r="B6" s="11" t="s">
        <v>59</v>
      </c>
      <c r="C6" s="11" t="s">
        <v>60</v>
      </c>
      <c r="D6" s="74" t="s">
        <v>57</v>
      </c>
      <c r="E6" s="44">
        <v>195</v>
      </c>
      <c r="F6" s="45">
        <v>202</v>
      </c>
      <c r="G6" s="11">
        <v>189</v>
      </c>
      <c r="H6" s="11">
        <v>182</v>
      </c>
      <c r="I6" s="11">
        <v>152</v>
      </c>
      <c r="J6" s="11">
        <v>189</v>
      </c>
      <c r="K6" s="46">
        <v>218</v>
      </c>
      <c r="L6" s="47">
        <v>235</v>
      </c>
      <c r="M6" s="48">
        <v>159</v>
      </c>
      <c r="N6" s="48">
        <v>156</v>
      </c>
      <c r="O6" s="48">
        <v>183</v>
      </c>
      <c r="P6" s="48">
        <v>171</v>
      </c>
      <c r="Q6" s="11">
        <f aca="true" t="shared" si="0" ref="Q6:Q32">SUM(E6,F6,G6,H6,I6,J6,K6,L6,M6,N6,O6,P6)</f>
        <v>2231</v>
      </c>
      <c r="R6" s="11">
        <f aca="true" t="shared" si="1" ref="R6:R32">AVERAGE(E6:P6)</f>
        <v>185.91666666666666</v>
      </c>
      <c r="S6" s="49" t="s">
        <v>110</v>
      </c>
      <c r="T6" s="11">
        <f aca="true" t="shared" si="2" ref="T6:T29">MAX(E6:P6)</f>
        <v>235</v>
      </c>
      <c r="V6" s="14"/>
      <c r="W6" s="15"/>
    </row>
    <row r="7" spans="1:23" ht="18.75">
      <c r="A7" s="9">
        <v>2</v>
      </c>
      <c r="B7" s="75" t="s">
        <v>53</v>
      </c>
      <c r="C7" s="75" t="s">
        <v>54</v>
      </c>
      <c r="D7" s="74" t="s">
        <v>45</v>
      </c>
      <c r="E7" s="44">
        <v>152</v>
      </c>
      <c r="F7" s="11">
        <v>182</v>
      </c>
      <c r="G7" s="11">
        <v>165</v>
      </c>
      <c r="H7" s="11">
        <v>166</v>
      </c>
      <c r="I7" s="11">
        <v>168</v>
      </c>
      <c r="J7" s="11">
        <v>160</v>
      </c>
      <c r="K7" s="50">
        <v>226</v>
      </c>
      <c r="L7" s="51">
        <v>173</v>
      </c>
      <c r="M7" s="52">
        <v>206</v>
      </c>
      <c r="N7" s="51">
        <v>184</v>
      </c>
      <c r="O7" s="51">
        <v>166</v>
      </c>
      <c r="P7" s="51">
        <v>168</v>
      </c>
      <c r="Q7" s="11">
        <f t="shared" si="0"/>
        <v>2116</v>
      </c>
      <c r="R7" s="11">
        <f t="shared" si="1"/>
        <v>176.33333333333334</v>
      </c>
      <c r="S7" s="53" t="s">
        <v>111</v>
      </c>
      <c r="T7" s="11">
        <f t="shared" si="2"/>
        <v>226</v>
      </c>
      <c r="V7" s="14"/>
      <c r="W7" s="15"/>
    </row>
    <row r="8" spans="1:23" ht="18.75">
      <c r="A8" s="9">
        <v>3</v>
      </c>
      <c r="B8" s="11" t="s">
        <v>61</v>
      </c>
      <c r="C8" s="11" t="s">
        <v>62</v>
      </c>
      <c r="D8" s="74" t="s">
        <v>57</v>
      </c>
      <c r="E8" s="44">
        <v>172</v>
      </c>
      <c r="F8" s="11">
        <v>123</v>
      </c>
      <c r="G8" s="45">
        <v>223</v>
      </c>
      <c r="H8" s="11">
        <v>179</v>
      </c>
      <c r="I8" s="11">
        <v>161</v>
      </c>
      <c r="J8" s="11">
        <v>173</v>
      </c>
      <c r="K8" s="54">
        <v>216</v>
      </c>
      <c r="L8" s="55">
        <v>169</v>
      </c>
      <c r="M8" s="55">
        <v>143</v>
      </c>
      <c r="N8" s="55">
        <v>167</v>
      </c>
      <c r="O8" s="55">
        <v>172</v>
      </c>
      <c r="P8" s="56">
        <v>210</v>
      </c>
      <c r="Q8" s="11">
        <f t="shared" si="0"/>
        <v>2108</v>
      </c>
      <c r="R8" s="11">
        <f t="shared" si="1"/>
        <v>175.66666666666666</v>
      </c>
      <c r="S8" s="49" t="s">
        <v>112</v>
      </c>
      <c r="T8" s="11">
        <f t="shared" si="2"/>
        <v>223</v>
      </c>
      <c r="V8" s="14"/>
      <c r="W8" s="15"/>
    </row>
    <row r="9" spans="1:23" ht="18.75">
      <c r="A9" s="9">
        <v>4</v>
      </c>
      <c r="B9" s="75" t="s">
        <v>49</v>
      </c>
      <c r="C9" s="75" t="s">
        <v>50</v>
      </c>
      <c r="D9" s="74" t="s">
        <v>45</v>
      </c>
      <c r="E9" s="44">
        <v>151</v>
      </c>
      <c r="F9" s="11">
        <v>161</v>
      </c>
      <c r="G9" s="11">
        <v>158</v>
      </c>
      <c r="H9" s="11">
        <v>195</v>
      </c>
      <c r="I9" s="11">
        <v>178</v>
      </c>
      <c r="J9" s="11">
        <v>166</v>
      </c>
      <c r="K9" s="57">
        <v>147</v>
      </c>
      <c r="L9" s="51">
        <v>174</v>
      </c>
      <c r="M9" s="52">
        <v>200</v>
      </c>
      <c r="N9" s="51">
        <v>180</v>
      </c>
      <c r="O9" s="51">
        <v>189</v>
      </c>
      <c r="P9" s="51">
        <v>159</v>
      </c>
      <c r="Q9" s="11">
        <f t="shared" si="0"/>
        <v>2058</v>
      </c>
      <c r="R9" s="11">
        <f t="shared" si="1"/>
        <v>171.5</v>
      </c>
      <c r="S9" s="53">
        <v>4</v>
      </c>
      <c r="T9" s="11">
        <f t="shared" si="2"/>
        <v>200</v>
      </c>
      <c r="V9" s="14"/>
      <c r="W9" s="15"/>
    </row>
    <row r="10" spans="1:23" ht="18.75">
      <c r="A10" s="9">
        <v>5</v>
      </c>
      <c r="B10" s="11" t="s">
        <v>55</v>
      </c>
      <c r="C10" s="11" t="s">
        <v>56</v>
      </c>
      <c r="D10" s="74" t="s">
        <v>57</v>
      </c>
      <c r="E10" s="58">
        <v>171</v>
      </c>
      <c r="F10" s="35">
        <v>158</v>
      </c>
      <c r="G10" s="59">
        <v>202</v>
      </c>
      <c r="H10" s="35">
        <v>191</v>
      </c>
      <c r="I10" s="35">
        <v>190</v>
      </c>
      <c r="J10" s="35">
        <v>145</v>
      </c>
      <c r="K10" s="57">
        <v>131</v>
      </c>
      <c r="L10" s="51">
        <v>168</v>
      </c>
      <c r="M10" s="51">
        <v>160</v>
      </c>
      <c r="N10" s="51">
        <v>163</v>
      </c>
      <c r="O10" s="51">
        <v>172</v>
      </c>
      <c r="P10" s="51">
        <v>184</v>
      </c>
      <c r="Q10" s="11">
        <f t="shared" si="0"/>
        <v>2035</v>
      </c>
      <c r="R10" s="11">
        <f t="shared" si="1"/>
        <v>169.58333333333334</v>
      </c>
      <c r="S10" s="49">
        <v>5</v>
      </c>
      <c r="T10" s="11">
        <f t="shared" si="2"/>
        <v>202</v>
      </c>
      <c r="V10" s="14"/>
      <c r="W10" s="15"/>
    </row>
    <row r="11" spans="1:23" ht="18.75">
      <c r="A11" s="9">
        <v>6</v>
      </c>
      <c r="B11" s="11" t="s">
        <v>34</v>
      </c>
      <c r="C11" s="11" t="s">
        <v>35</v>
      </c>
      <c r="D11" s="74" t="s">
        <v>15</v>
      </c>
      <c r="E11" s="44">
        <v>179</v>
      </c>
      <c r="F11" s="11">
        <v>145</v>
      </c>
      <c r="G11" s="45">
        <v>203</v>
      </c>
      <c r="H11" s="11">
        <v>179</v>
      </c>
      <c r="I11" s="11">
        <v>178</v>
      </c>
      <c r="J11" s="11">
        <v>153</v>
      </c>
      <c r="K11" s="60">
        <v>138</v>
      </c>
      <c r="L11" s="60">
        <v>153</v>
      </c>
      <c r="M11" s="60">
        <v>157</v>
      </c>
      <c r="N11" s="60">
        <v>159</v>
      </c>
      <c r="O11" s="60">
        <v>155</v>
      </c>
      <c r="P11" s="61">
        <v>225</v>
      </c>
      <c r="Q11" s="11">
        <f t="shared" si="0"/>
        <v>2024</v>
      </c>
      <c r="R11" s="11">
        <f t="shared" si="1"/>
        <v>168.66666666666666</v>
      </c>
      <c r="S11" s="49">
        <v>6</v>
      </c>
      <c r="T11" s="11">
        <f t="shared" si="2"/>
        <v>225</v>
      </c>
      <c r="V11" s="14"/>
      <c r="W11" s="15"/>
    </row>
    <row r="12" spans="1:23" ht="18.75">
      <c r="A12" s="9">
        <v>7</v>
      </c>
      <c r="B12" s="75" t="s">
        <v>51</v>
      </c>
      <c r="C12" s="75" t="s">
        <v>52</v>
      </c>
      <c r="D12" s="74" t="s">
        <v>45</v>
      </c>
      <c r="E12" s="44">
        <v>178</v>
      </c>
      <c r="F12" s="11">
        <v>173</v>
      </c>
      <c r="G12" s="11">
        <v>170</v>
      </c>
      <c r="H12" s="11">
        <v>146</v>
      </c>
      <c r="I12" s="11">
        <v>103</v>
      </c>
      <c r="J12" s="11">
        <v>138</v>
      </c>
      <c r="K12" s="48">
        <v>175</v>
      </c>
      <c r="L12" s="48">
        <v>166</v>
      </c>
      <c r="M12" s="48">
        <v>157</v>
      </c>
      <c r="N12" s="48">
        <v>171</v>
      </c>
      <c r="O12" s="48">
        <v>171</v>
      </c>
      <c r="P12" s="47">
        <v>228</v>
      </c>
      <c r="Q12" s="11">
        <f t="shared" si="0"/>
        <v>1976</v>
      </c>
      <c r="R12" s="11">
        <f t="shared" si="1"/>
        <v>164.66666666666666</v>
      </c>
      <c r="S12" s="53">
        <v>7</v>
      </c>
      <c r="T12" s="11">
        <f t="shared" si="2"/>
        <v>228</v>
      </c>
      <c r="V12" s="14"/>
      <c r="W12" s="15"/>
    </row>
    <row r="13" spans="1:23" ht="18.75">
      <c r="A13" s="9">
        <v>8</v>
      </c>
      <c r="B13" s="76" t="s">
        <v>18</v>
      </c>
      <c r="C13" s="76" t="s">
        <v>19</v>
      </c>
      <c r="D13" s="74" t="s">
        <v>20</v>
      </c>
      <c r="E13" s="44">
        <v>174</v>
      </c>
      <c r="F13" s="11">
        <v>155</v>
      </c>
      <c r="G13" s="11">
        <v>170</v>
      </c>
      <c r="H13" s="11">
        <v>167</v>
      </c>
      <c r="I13" s="11">
        <v>157</v>
      </c>
      <c r="J13" s="11">
        <v>155</v>
      </c>
      <c r="K13" s="11">
        <v>162</v>
      </c>
      <c r="L13" s="11">
        <v>154</v>
      </c>
      <c r="M13" s="11">
        <v>165</v>
      </c>
      <c r="N13" s="11">
        <v>169</v>
      </c>
      <c r="O13" s="11">
        <v>184</v>
      </c>
      <c r="P13" s="11">
        <v>159</v>
      </c>
      <c r="Q13" s="11">
        <f t="shared" si="0"/>
        <v>1971</v>
      </c>
      <c r="R13" s="11">
        <f t="shared" si="1"/>
        <v>164.25</v>
      </c>
      <c r="S13" s="49">
        <v>8</v>
      </c>
      <c r="T13" s="11">
        <f t="shared" si="2"/>
        <v>184</v>
      </c>
      <c r="V13" s="14"/>
      <c r="W13" s="15"/>
    </row>
    <row r="14" spans="1:23" ht="18.75">
      <c r="A14" s="9">
        <v>9</v>
      </c>
      <c r="B14" s="11" t="s">
        <v>116</v>
      </c>
      <c r="C14" s="11" t="s">
        <v>99</v>
      </c>
      <c r="D14" s="74" t="s">
        <v>45</v>
      </c>
      <c r="E14" s="44">
        <v>139</v>
      </c>
      <c r="F14" s="11">
        <v>145</v>
      </c>
      <c r="G14" s="11">
        <v>180</v>
      </c>
      <c r="H14" s="11">
        <v>179</v>
      </c>
      <c r="I14" s="11">
        <v>153</v>
      </c>
      <c r="J14" s="11">
        <v>156</v>
      </c>
      <c r="K14" s="60">
        <v>144</v>
      </c>
      <c r="L14" s="60">
        <v>179</v>
      </c>
      <c r="M14" s="60">
        <v>126</v>
      </c>
      <c r="N14" s="60">
        <v>182</v>
      </c>
      <c r="O14" s="60">
        <v>184</v>
      </c>
      <c r="P14" s="60">
        <v>135</v>
      </c>
      <c r="Q14" s="11">
        <f t="shared" si="0"/>
        <v>1902</v>
      </c>
      <c r="R14" s="11">
        <f t="shared" si="1"/>
        <v>158.5</v>
      </c>
      <c r="S14" s="49">
        <v>9</v>
      </c>
      <c r="T14" s="11">
        <f t="shared" si="2"/>
        <v>184</v>
      </c>
      <c r="V14" s="14"/>
      <c r="W14" s="15"/>
    </row>
    <row r="15" spans="1:23" ht="18.75">
      <c r="A15" s="9">
        <v>10</v>
      </c>
      <c r="B15" s="76" t="s">
        <v>27</v>
      </c>
      <c r="C15" s="76" t="s">
        <v>28</v>
      </c>
      <c r="D15" s="74" t="s">
        <v>20</v>
      </c>
      <c r="E15" s="62">
        <v>161</v>
      </c>
      <c r="F15" s="60">
        <v>166</v>
      </c>
      <c r="G15" s="60">
        <v>153</v>
      </c>
      <c r="H15" s="60">
        <v>161</v>
      </c>
      <c r="I15" s="60">
        <v>139</v>
      </c>
      <c r="J15" s="60">
        <v>178</v>
      </c>
      <c r="K15" s="63">
        <v>178</v>
      </c>
      <c r="L15" s="64">
        <v>158</v>
      </c>
      <c r="M15" s="64">
        <v>179</v>
      </c>
      <c r="N15" s="64">
        <v>152</v>
      </c>
      <c r="O15" s="64">
        <v>149</v>
      </c>
      <c r="P15" s="64">
        <v>127</v>
      </c>
      <c r="Q15" s="11">
        <f t="shared" si="0"/>
        <v>1901</v>
      </c>
      <c r="R15" s="11">
        <f t="shared" si="1"/>
        <v>158.41666666666666</v>
      </c>
      <c r="S15" s="49">
        <v>10</v>
      </c>
      <c r="T15" s="11">
        <f t="shared" si="2"/>
        <v>179</v>
      </c>
      <c r="V15" s="14"/>
      <c r="W15" s="15"/>
    </row>
    <row r="16" spans="1:23" ht="18.75">
      <c r="A16" s="9">
        <v>11</v>
      </c>
      <c r="B16" s="11" t="s">
        <v>36</v>
      </c>
      <c r="C16" s="11" t="s">
        <v>37</v>
      </c>
      <c r="D16" s="74" t="s">
        <v>15</v>
      </c>
      <c r="E16" s="44">
        <v>191</v>
      </c>
      <c r="F16" s="11">
        <v>130</v>
      </c>
      <c r="G16" s="11">
        <v>131</v>
      </c>
      <c r="H16" s="11">
        <v>189</v>
      </c>
      <c r="I16" s="11">
        <v>147</v>
      </c>
      <c r="J16" s="11">
        <v>168</v>
      </c>
      <c r="K16" s="65">
        <v>126</v>
      </c>
      <c r="L16" s="55">
        <v>180</v>
      </c>
      <c r="M16" s="55">
        <v>122</v>
      </c>
      <c r="N16" s="56">
        <v>203</v>
      </c>
      <c r="O16" s="55">
        <v>180</v>
      </c>
      <c r="P16" s="55">
        <v>129</v>
      </c>
      <c r="Q16" s="11">
        <f t="shared" si="0"/>
        <v>1896</v>
      </c>
      <c r="R16" s="11">
        <f t="shared" si="1"/>
        <v>158</v>
      </c>
      <c r="S16" s="49">
        <v>11</v>
      </c>
      <c r="T16" s="11">
        <f t="shared" si="2"/>
        <v>203</v>
      </c>
      <c r="V16" s="14"/>
      <c r="W16" s="15"/>
    </row>
    <row r="17" spans="1:23" ht="18.75">
      <c r="A17" s="9">
        <v>12</v>
      </c>
      <c r="B17" s="76" t="s">
        <v>13</v>
      </c>
      <c r="C17" s="76" t="s">
        <v>14</v>
      </c>
      <c r="D17" s="74" t="s">
        <v>15</v>
      </c>
      <c r="E17" s="44">
        <v>175</v>
      </c>
      <c r="F17" s="11">
        <v>178</v>
      </c>
      <c r="G17" s="11">
        <v>133</v>
      </c>
      <c r="H17" s="11">
        <v>178</v>
      </c>
      <c r="I17" s="11">
        <v>158</v>
      </c>
      <c r="J17" s="66">
        <v>178</v>
      </c>
      <c r="K17" s="65">
        <v>174</v>
      </c>
      <c r="L17" s="55">
        <v>148</v>
      </c>
      <c r="M17" s="55">
        <v>136</v>
      </c>
      <c r="N17" s="55">
        <v>129</v>
      </c>
      <c r="O17" s="55">
        <v>167</v>
      </c>
      <c r="P17" s="55">
        <v>141</v>
      </c>
      <c r="Q17" s="11">
        <f t="shared" si="0"/>
        <v>1895</v>
      </c>
      <c r="R17" s="11">
        <f t="shared" si="1"/>
        <v>157.91666666666666</v>
      </c>
      <c r="S17" s="49">
        <v>12</v>
      </c>
      <c r="T17" s="11">
        <f t="shared" si="2"/>
        <v>178</v>
      </c>
      <c r="V17" s="14"/>
      <c r="W17" s="15"/>
    </row>
    <row r="18" spans="1:23" ht="18.75">
      <c r="A18" s="9">
        <v>13</v>
      </c>
      <c r="B18" s="75" t="s">
        <v>48</v>
      </c>
      <c r="C18" s="75" t="s">
        <v>115</v>
      </c>
      <c r="D18" s="74" t="s">
        <v>45</v>
      </c>
      <c r="E18" s="44">
        <v>163</v>
      </c>
      <c r="F18" s="11">
        <v>118</v>
      </c>
      <c r="G18" s="11">
        <v>194</v>
      </c>
      <c r="H18" s="11">
        <v>178</v>
      </c>
      <c r="I18" s="11">
        <v>117</v>
      </c>
      <c r="J18" s="11">
        <v>199</v>
      </c>
      <c r="K18" s="57">
        <v>118</v>
      </c>
      <c r="L18" s="51">
        <v>152</v>
      </c>
      <c r="M18" s="51">
        <v>132</v>
      </c>
      <c r="N18" s="51">
        <v>141</v>
      </c>
      <c r="O18" s="51">
        <v>197</v>
      </c>
      <c r="P18" s="51">
        <v>181</v>
      </c>
      <c r="Q18" s="11">
        <f t="shared" si="0"/>
        <v>1890</v>
      </c>
      <c r="R18" s="11">
        <f t="shared" si="1"/>
        <v>157.5</v>
      </c>
      <c r="S18" s="53">
        <v>13</v>
      </c>
      <c r="T18" s="11">
        <f t="shared" si="2"/>
        <v>199</v>
      </c>
      <c r="V18" s="14"/>
      <c r="W18" s="15"/>
    </row>
    <row r="19" spans="1:23" ht="18.75">
      <c r="A19" s="9">
        <v>14</v>
      </c>
      <c r="B19" s="75" t="s">
        <v>44</v>
      </c>
      <c r="C19" s="11" t="s">
        <v>113</v>
      </c>
      <c r="D19" s="74" t="s">
        <v>45</v>
      </c>
      <c r="E19" s="44">
        <v>188</v>
      </c>
      <c r="F19" s="11">
        <v>148</v>
      </c>
      <c r="G19" s="11">
        <v>153</v>
      </c>
      <c r="H19" s="11">
        <v>127</v>
      </c>
      <c r="I19" s="11">
        <v>145</v>
      </c>
      <c r="J19" s="11">
        <v>128</v>
      </c>
      <c r="K19" s="60">
        <v>179</v>
      </c>
      <c r="L19" s="60">
        <v>154</v>
      </c>
      <c r="M19" s="60">
        <v>152</v>
      </c>
      <c r="N19" s="60">
        <v>178</v>
      </c>
      <c r="O19" s="60">
        <v>168</v>
      </c>
      <c r="P19" s="60">
        <v>148</v>
      </c>
      <c r="Q19" s="11">
        <f t="shared" si="0"/>
        <v>1868</v>
      </c>
      <c r="R19" s="11">
        <f t="shared" si="1"/>
        <v>155.66666666666666</v>
      </c>
      <c r="S19" s="53">
        <v>14</v>
      </c>
      <c r="T19" s="11">
        <f t="shared" si="2"/>
        <v>188</v>
      </c>
      <c r="V19" s="14"/>
      <c r="W19" s="15"/>
    </row>
    <row r="20" spans="1:23" ht="18.75">
      <c r="A20" s="9">
        <v>15</v>
      </c>
      <c r="B20" s="11" t="s">
        <v>38</v>
      </c>
      <c r="C20" s="11" t="s">
        <v>24</v>
      </c>
      <c r="D20" s="74" t="s">
        <v>15</v>
      </c>
      <c r="E20" s="67">
        <v>186</v>
      </c>
      <c r="F20" s="33">
        <v>129</v>
      </c>
      <c r="G20" s="33">
        <v>150</v>
      </c>
      <c r="H20" s="33">
        <v>149</v>
      </c>
      <c r="I20" s="33">
        <v>170</v>
      </c>
      <c r="J20" s="33">
        <v>110</v>
      </c>
      <c r="K20" s="65">
        <v>167</v>
      </c>
      <c r="L20" s="55">
        <v>144</v>
      </c>
      <c r="M20" s="55">
        <v>168</v>
      </c>
      <c r="N20" s="55">
        <v>152</v>
      </c>
      <c r="O20" s="55">
        <v>162</v>
      </c>
      <c r="P20" s="55">
        <v>127</v>
      </c>
      <c r="Q20" s="11">
        <f t="shared" si="0"/>
        <v>1814</v>
      </c>
      <c r="R20" s="11">
        <f t="shared" si="1"/>
        <v>151.16666666666666</v>
      </c>
      <c r="S20" s="49">
        <v>15</v>
      </c>
      <c r="T20" s="11">
        <f t="shared" si="2"/>
        <v>186</v>
      </c>
      <c r="V20" s="16"/>
      <c r="W20" s="15"/>
    </row>
    <row r="21" spans="1:23" ht="18.75">
      <c r="A21" s="9">
        <v>16</v>
      </c>
      <c r="B21" s="76" t="s">
        <v>16</v>
      </c>
      <c r="C21" s="76" t="s">
        <v>17</v>
      </c>
      <c r="D21" s="74" t="s">
        <v>15</v>
      </c>
      <c r="E21" s="68">
        <v>185</v>
      </c>
      <c r="F21" s="11">
        <v>113</v>
      </c>
      <c r="G21" s="11">
        <v>128</v>
      </c>
      <c r="H21" s="11">
        <v>137</v>
      </c>
      <c r="I21" s="11">
        <v>129</v>
      </c>
      <c r="J21" s="11">
        <v>183</v>
      </c>
      <c r="K21" s="65">
        <v>136</v>
      </c>
      <c r="L21" s="55">
        <v>181</v>
      </c>
      <c r="M21" s="55">
        <v>148</v>
      </c>
      <c r="N21" s="55">
        <v>154</v>
      </c>
      <c r="O21" s="55">
        <v>180</v>
      </c>
      <c r="P21" s="55">
        <v>124</v>
      </c>
      <c r="Q21" s="11">
        <f t="shared" si="0"/>
        <v>1798</v>
      </c>
      <c r="R21" s="11">
        <f t="shared" si="1"/>
        <v>149.83333333333334</v>
      </c>
      <c r="S21" s="49">
        <v>16</v>
      </c>
      <c r="T21" s="11">
        <f t="shared" si="2"/>
        <v>185</v>
      </c>
      <c r="V21" s="16"/>
      <c r="W21" s="15"/>
    </row>
    <row r="22" spans="1:23" ht="18.75">
      <c r="A22" s="10">
        <v>17</v>
      </c>
      <c r="B22" s="76" t="s">
        <v>23</v>
      </c>
      <c r="C22" s="76" t="s">
        <v>24</v>
      </c>
      <c r="D22" s="74" t="s">
        <v>15</v>
      </c>
      <c r="E22" s="44">
        <v>143</v>
      </c>
      <c r="F22" s="11">
        <v>129</v>
      </c>
      <c r="G22" s="11">
        <v>124</v>
      </c>
      <c r="H22" s="11">
        <v>120</v>
      </c>
      <c r="I22" s="11">
        <v>148</v>
      </c>
      <c r="J22" s="11">
        <v>159</v>
      </c>
      <c r="K22" s="65">
        <v>113</v>
      </c>
      <c r="L22" s="55">
        <v>141</v>
      </c>
      <c r="M22" s="55">
        <v>185</v>
      </c>
      <c r="N22" s="55">
        <v>141</v>
      </c>
      <c r="O22" s="55">
        <v>159</v>
      </c>
      <c r="P22" s="55">
        <v>185</v>
      </c>
      <c r="Q22" s="11">
        <f t="shared" si="0"/>
        <v>1747</v>
      </c>
      <c r="R22" s="11">
        <f t="shared" si="1"/>
        <v>145.58333333333334</v>
      </c>
      <c r="S22" s="49">
        <v>17</v>
      </c>
      <c r="T22" s="11">
        <f t="shared" si="2"/>
        <v>185</v>
      </c>
      <c r="V22" s="16"/>
      <c r="W22" s="15"/>
    </row>
    <row r="23" spans="1:23" ht="18.75">
      <c r="A23" s="10">
        <v>18</v>
      </c>
      <c r="B23" s="77" t="s">
        <v>21</v>
      </c>
      <c r="C23" s="77" t="s">
        <v>22</v>
      </c>
      <c r="D23" s="74" t="s">
        <v>20</v>
      </c>
      <c r="E23" s="44">
        <v>137</v>
      </c>
      <c r="F23" s="11">
        <v>139</v>
      </c>
      <c r="G23" s="11">
        <v>151</v>
      </c>
      <c r="H23" s="11">
        <v>138</v>
      </c>
      <c r="I23" s="11">
        <v>159</v>
      </c>
      <c r="J23" s="11">
        <v>152</v>
      </c>
      <c r="K23" s="65">
        <v>146</v>
      </c>
      <c r="L23" s="55">
        <v>116</v>
      </c>
      <c r="M23" s="55">
        <v>107</v>
      </c>
      <c r="N23" s="55">
        <v>143</v>
      </c>
      <c r="O23" s="55">
        <v>140</v>
      </c>
      <c r="P23" s="56">
        <v>202</v>
      </c>
      <c r="Q23" s="11">
        <f t="shared" si="0"/>
        <v>1730</v>
      </c>
      <c r="R23" s="11">
        <f t="shared" si="1"/>
        <v>144.16666666666666</v>
      </c>
      <c r="S23" s="49">
        <v>18</v>
      </c>
      <c r="T23" s="11">
        <f t="shared" si="2"/>
        <v>202</v>
      </c>
      <c r="V23" s="16"/>
      <c r="W23" s="15"/>
    </row>
    <row r="24" spans="1:23" ht="18.75">
      <c r="A24" s="10">
        <v>19</v>
      </c>
      <c r="B24" s="11" t="s">
        <v>58</v>
      </c>
      <c r="C24" s="11" t="s">
        <v>56</v>
      </c>
      <c r="D24" s="74" t="s">
        <v>57</v>
      </c>
      <c r="E24" s="44">
        <v>132</v>
      </c>
      <c r="F24" s="11">
        <v>132</v>
      </c>
      <c r="G24" s="11">
        <v>126</v>
      </c>
      <c r="H24" s="11">
        <v>166</v>
      </c>
      <c r="I24" s="11">
        <v>120</v>
      </c>
      <c r="J24" s="11">
        <v>124</v>
      </c>
      <c r="K24" s="57">
        <v>122</v>
      </c>
      <c r="L24" s="51">
        <v>105</v>
      </c>
      <c r="M24" s="51">
        <v>134</v>
      </c>
      <c r="N24" s="51">
        <v>155</v>
      </c>
      <c r="O24" s="51">
        <v>147</v>
      </c>
      <c r="P24" s="51">
        <v>148</v>
      </c>
      <c r="Q24" s="11">
        <f t="shared" si="0"/>
        <v>1611</v>
      </c>
      <c r="R24" s="11">
        <f t="shared" si="1"/>
        <v>134.25</v>
      </c>
      <c r="S24" s="49">
        <v>19</v>
      </c>
      <c r="T24" s="11">
        <f t="shared" si="2"/>
        <v>166</v>
      </c>
      <c r="V24" s="16"/>
      <c r="W24" s="15"/>
    </row>
    <row r="25" spans="1:23" ht="18.75">
      <c r="A25" s="10">
        <v>20</v>
      </c>
      <c r="B25" s="77" t="s">
        <v>46</v>
      </c>
      <c r="C25" s="77" t="s">
        <v>47</v>
      </c>
      <c r="D25" s="74" t="s">
        <v>45</v>
      </c>
      <c r="E25" s="44">
        <v>134</v>
      </c>
      <c r="F25" s="11">
        <v>130</v>
      </c>
      <c r="G25" s="11">
        <v>117</v>
      </c>
      <c r="H25" s="11">
        <v>100</v>
      </c>
      <c r="I25" s="11">
        <v>170</v>
      </c>
      <c r="J25" s="11">
        <v>111</v>
      </c>
      <c r="K25" s="65">
        <v>120</v>
      </c>
      <c r="L25" s="55">
        <v>177</v>
      </c>
      <c r="M25" s="55">
        <v>133</v>
      </c>
      <c r="N25" s="55">
        <v>111</v>
      </c>
      <c r="O25" s="55">
        <v>127</v>
      </c>
      <c r="P25" s="55">
        <v>111</v>
      </c>
      <c r="Q25" s="11">
        <f t="shared" si="0"/>
        <v>1541</v>
      </c>
      <c r="R25" s="11">
        <f t="shared" si="1"/>
        <v>128.41666666666666</v>
      </c>
      <c r="S25" s="53">
        <v>20</v>
      </c>
      <c r="T25" s="11">
        <f t="shared" si="2"/>
        <v>177</v>
      </c>
      <c r="V25" s="16"/>
      <c r="W25" s="15"/>
    </row>
    <row r="26" spans="1:23" ht="18.75">
      <c r="A26" s="10">
        <v>21</v>
      </c>
      <c r="B26" s="11" t="s">
        <v>43</v>
      </c>
      <c r="C26" s="11" t="s">
        <v>114</v>
      </c>
      <c r="D26" s="74" t="s">
        <v>15</v>
      </c>
      <c r="E26" s="44">
        <v>146</v>
      </c>
      <c r="F26" s="11">
        <v>117</v>
      </c>
      <c r="G26" s="11">
        <v>139</v>
      </c>
      <c r="H26" s="11">
        <v>146</v>
      </c>
      <c r="I26" s="11">
        <v>120</v>
      </c>
      <c r="J26" s="11">
        <v>119</v>
      </c>
      <c r="K26" s="65">
        <v>113</v>
      </c>
      <c r="L26" s="55">
        <v>143</v>
      </c>
      <c r="M26" s="55">
        <v>128</v>
      </c>
      <c r="N26" s="55">
        <v>123</v>
      </c>
      <c r="O26" s="55">
        <v>106</v>
      </c>
      <c r="P26" s="55">
        <v>119</v>
      </c>
      <c r="Q26" s="11">
        <f t="shared" si="0"/>
        <v>1519</v>
      </c>
      <c r="R26" s="11">
        <f t="shared" si="1"/>
        <v>126.58333333333333</v>
      </c>
      <c r="S26" s="53">
        <v>21</v>
      </c>
      <c r="T26" s="11">
        <f t="shared" si="2"/>
        <v>146</v>
      </c>
      <c r="V26" s="16"/>
      <c r="W26" s="15"/>
    </row>
    <row r="27" spans="1:23" ht="18.75">
      <c r="A27" s="10">
        <v>22</v>
      </c>
      <c r="B27" s="76" t="s">
        <v>25</v>
      </c>
      <c r="C27" s="76" t="s">
        <v>26</v>
      </c>
      <c r="D27" s="74" t="s">
        <v>15</v>
      </c>
      <c r="E27" s="44">
        <v>113</v>
      </c>
      <c r="F27" s="11">
        <v>141</v>
      </c>
      <c r="G27" s="11">
        <v>119</v>
      </c>
      <c r="H27" s="11">
        <v>124</v>
      </c>
      <c r="I27" s="11">
        <v>138</v>
      </c>
      <c r="J27" s="11">
        <v>122</v>
      </c>
      <c r="K27" s="65">
        <v>122</v>
      </c>
      <c r="L27" s="55">
        <v>108</v>
      </c>
      <c r="M27" s="55">
        <v>154</v>
      </c>
      <c r="N27" s="55">
        <v>126</v>
      </c>
      <c r="O27" s="55">
        <v>115</v>
      </c>
      <c r="P27" s="55">
        <v>112</v>
      </c>
      <c r="Q27" s="11">
        <f t="shared" si="0"/>
        <v>1494</v>
      </c>
      <c r="R27" s="11">
        <f t="shared" si="1"/>
        <v>124.5</v>
      </c>
      <c r="S27" s="49">
        <v>22</v>
      </c>
      <c r="T27" s="11">
        <f t="shared" si="2"/>
        <v>154</v>
      </c>
      <c r="V27" s="16"/>
      <c r="W27" s="15"/>
    </row>
    <row r="28" spans="1:23" ht="18.75">
      <c r="A28" s="10">
        <v>23</v>
      </c>
      <c r="B28" s="11" t="s">
        <v>41</v>
      </c>
      <c r="C28" s="11" t="s">
        <v>42</v>
      </c>
      <c r="D28" s="74" t="s">
        <v>20</v>
      </c>
      <c r="E28" s="44">
        <v>63</v>
      </c>
      <c r="F28" s="11">
        <v>93</v>
      </c>
      <c r="G28" s="11">
        <v>121</v>
      </c>
      <c r="H28" s="11">
        <v>104</v>
      </c>
      <c r="I28" s="11">
        <v>103</v>
      </c>
      <c r="J28" s="11">
        <v>123</v>
      </c>
      <c r="K28" s="65">
        <v>102</v>
      </c>
      <c r="L28" s="55">
        <v>91</v>
      </c>
      <c r="M28" s="55">
        <v>147</v>
      </c>
      <c r="N28" s="55">
        <v>148</v>
      </c>
      <c r="O28" s="55">
        <v>84</v>
      </c>
      <c r="P28" s="55">
        <v>153</v>
      </c>
      <c r="Q28" s="11">
        <f t="shared" si="0"/>
        <v>1332</v>
      </c>
      <c r="R28" s="11">
        <f t="shared" si="1"/>
        <v>111</v>
      </c>
      <c r="S28" s="53">
        <v>23</v>
      </c>
      <c r="T28" s="11">
        <f t="shared" si="2"/>
        <v>153</v>
      </c>
      <c r="V28" s="14"/>
      <c r="W28" s="15"/>
    </row>
    <row r="29" spans="1:23" ht="18.75">
      <c r="A29" s="10">
        <v>24</v>
      </c>
      <c r="B29" s="11" t="s">
        <v>31</v>
      </c>
      <c r="C29" s="11" t="s">
        <v>32</v>
      </c>
      <c r="D29" s="74" t="s">
        <v>33</v>
      </c>
      <c r="E29" s="44">
        <v>176</v>
      </c>
      <c r="F29" s="11">
        <v>117</v>
      </c>
      <c r="G29" s="11">
        <v>137</v>
      </c>
      <c r="H29" s="11">
        <v>131</v>
      </c>
      <c r="I29" s="11">
        <v>92</v>
      </c>
      <c r="J29" s="11">
        <v>145</v>
      </c>
      <c r="K29" s="69"/>
      <c r="L29" s="70"/>
      <c r="M29" s="70"/>
      <c r="N29" s="70"/>
      <c r="O29" s="70"/>
      <c r="P29" s="70"/>
      <c r="Q29" s="11">
        <f t="shared" si="0"/>
        <v>798</v>
      </c>
      <c r="R29" s="11">
        <f t="shared" si="1"/>
        <v>133</v>
      </c>
      <c r="S29" s="49">
        <v>24</v>
      </c>
      <c r="T29" s="11">
        <f t="shared" si="2"/>
        <v>176</v>
      </c>
      <c r="V29" s="14"/>
      <c r="W29" s="15"/>
    </row>
    <row r="30" spans="1:23" ht="18.75">
      <c r="A30" s="9">
        <v>25</v>
      </c>
      <c r="B30" s="72" t="s">
        <v>104</v>
      </c>
      <c r="C30" s="72" t="s">
        <v>105</v>
      </c>
      <c r="D30" s="72" t="s">
        <v>15</v>
      </c>
      <c r="E30" s="73"/>
      <c r="F30" s="72"/>
      <c r="G30" s="72"/>
      <c r="H30" s="72"/>
      <c r="I30" s="72"/>
      <c r="J30" s="72"/>
      <c r="K30" s="72">
        <v>100</v>
      </c>
      <c r="L30" s="72">
        <v>113</v>
      </c>
      <c r="M30" s="72">
        <v>132</v>
      </c>
      <c r="N30" s="72">
        <v>120</v>
      </c>
      <c r="O30" s="72">
        <v>108</v>
      </c>
      <c r="P30" s="72">
        <v>107</v>
      </c>
      <c r="Q30" s="11">
        <f t="shared" si="0"/>
        <v>680</v>
      </c>
      <c r="R30" s="11">
        <f t="shared" si="1"/>
        <v>113.33333333333333</v>
      </c>
      <c r="S30" s="49">
        <v>25</v>
      </c>
      <c r="T30" s="72">
        <v>132</v>
      </c>
      <c r="V30" s="14"/>
      <c r="W30" s="15"/>
    </row>
    <row r="31" spans="1:23" ht="18.75">
      <c r="A31" s="9">
        <v>26</v>
      </c>
      <c r="B31" s="11" t="s">
        <v>39</v>
      </c>
      <c r="C31" s="11" t="s">
        <v>40</v>
      </c>
      <c r="D31" s="74" t="s">
        <v>15</v>
      </c>
      <c r="E31" s="44">
        <v>98</v>
      </c>
      <c r="F31" s="11">
        <v>129</v>
      </c>
      <c r="G31" s="11">
        <v>121</v>
      </c>
      <c r="H31" s="11">
        <v>79</v>
      </c>
      <c r="I31" s="11">
        <v>105</v>
      </c>
      <c r="J31" s="11">
        <v>94</v>
      </c>
      <c r="K31" s="69"/>
      <c r="L31" s="70"/>
      <c r="M31" s="70"/>
      <c r="N31" s="70"/>
      <c r="O31" s="70"/>
      <c r="P31" s="70"/>
      <c r="Q31" s="11">
        <f t="shared" si="0"/>
        <v>626</v>
      </c>
      <c r="R31" s="11">
        <f t="shared" si="1"/>
        <v>104.33333333333333</v>
      </c>
      <c r="S31" s="49">
        <v>26</v>
      </c>
      <c r="T31" s="11">
        <f>MAX(E31:P31)</f>
        <v>129</v>
      </c>
      <c r="V31" s="14"/>
      <c r="W31" s="15"/>
    </row>
    <row r="32" spans="1:23" ht="18.75">
      <c r="A32" s="20">
        <v>27</v>
      </c>
      <c r="B32" s="75" t="s">
        <v>29</v>
      </c>
      <c r="C32" s="11" t="s">
        <v>30</v>
      </c>
      <c r="D32" s="74" t="s">
        <v>15</v>
      </c>
      <c r="E32" s="44">
        <v>85</v>
      </c>
      <c r="F32" s="11">
        <v>126</v>
      </c>
      <c r="G32" s="11">
        <v>116</v>
      </c>
      <c r="H32" s="11">
        <v>103</v>
      </c>
      <c r="I32" s="11">
        <v>113</v>
      </c>
      <c r="J32" s="11">
        <v>76</v>
      </c>
      <c r="K32" s="69"/>
      <c r="L32" s="70"/>
      <c r="M32" s="70"/>
      <c r="N32" s="70"/>
      <c r="O32" s="70"/>
      <c r="P32" s="70"/>
      <c r="Q32" s="11">
        <f t="shared" si="0"/>
        <v>619</v>
      </c>
      <c r="R32" s="11">
        <f t="shared" si="1"/>
        <v>103.16666666666667</v>
      </c>
      <c r="S32" s="78">
        <v>27</v>
      </c>
      <c r="T32" s="11">
        <f>MAX(E32:P32)</f>
        <v>126</v>
      </c>
      <c r="V32" s="17"/>
      <c r="W32" s="15"/>
    </row>
    <row r="33" ht="15">
      <c r="A33" s="28"/>
    </row>
    <row r="34" ht="15">
      <c r="E34" s="1"/>
    </row>
    <row r="35" spans="1:20" ht="15">
      <c r="A35" s="5"/>
      <c r="B35" s="6" t="s">
        <v>63</v>
      </c>
      <c r="C35" s="6"/>
      <c r="D35" s="37"/>
      <c r="E35" s="38" t="s">
        <v>3</v>
      </c>
      <c r="F35" s="7" t="s">
        <v>4</v>
      </c>
      <c r="G35" s="7" t="s">
        <v>5</v>
      </c>
      <c r="H35" s="7" t="s">
        <v>6</v>
      </c>
      <c r="I35" s="7" t="s">
        <v>7</v>
      </c>
      <c r="J35" s="7" t="s">
        <v>8</v>
      </c>
      <c r="K35" s="7" t="s">
        <v>91</v>
      </c>
      <c r="L35" s="7" t="s">
        <v>92</v>
      </c>
      <c r="M35" s="7" t="s">
        <v>93</v>
      </c>
      <c r="N35" s="7" t="s">
        <v>94</v>
      </c>
      <c r="O35" s="7" t="s">
        <v>95</v>
      </c>
      <c r="P35" s="7" t="s">
        <v>96</v>
      </c>
      <c r="Q35" s="8" t="s">
        <v>9</v>
      </c>
      <c r="R35" s="8" t="s">
        <v>10</v>
      </c>
      <c r="S35" s="7" t="s">
        <v>11</v>
      </c>
      <c r="T35" s="7" t="s">
        <v>12</v>
      </c>
    </row>
    <row r="36" spans="1:20" ht="18.75">
      <c r="A36" s="9">
        <v>1</v>
      </c>
      <c r="B36" s="90" t="s">
        <v>64</v>
      </c>
      <c r="C36" s="90" t="s">
        <v>14</v>
      </c>
      <c r="D36" s="91" t="s">
        <v>15</v>
      </c>
      <c r="E36" s="68">
        <v>183</v>
      </c>
      <c r="F36" s="66">
        <v>155</v>
      </c>
      <c r="G36" s="66">
        <v>169</v>
      </c>
      <c r="H36" s="66">
        <v>162</v>
      </c>
      <c r="I36" s="66">
        <v>146</v>
      </c>
      <c r="J36" s="66">
        <v>175</v>
      </c>
      <c r="K36" s="79">
        <v>148</v>
      </c>
      <c r="L36" s="80">
        <v>159</v>
      </c>
      <c r="M36" s="80">
        <v>190</v>
      </c>
      <c r="N36" s="80">
        <v>194</v>
      </c>
      <c r="O36" s="80">
        <v>149</v>
      </c>
      <c r="P36" s="80">
        <v>191</v>
      </c>
      <c r="Q36" s="11">
        <f aca="true" t="shared" si="3" ref="Q36:Q50">SUM(E36,F36,G36,H36,I36,J36,K36,L36,M36,N36,O36,P36)</f>
        <v>2021</v>
      </c>
      <c r="R36" s="11">
        <f aca="true" t="shared" si="4" ref="R36:R50">AVERAGE(E36:P36)</f>
        <v>168.41666666666666</v>
      </c>
      <c r="S36" s="49" t="s">
        <v>110</v>
      </c>
      <c r="T36" s="11">
        <f aca="true" t="shared" si="5" ref="T36:T50">MAX(E36:P36)</f>
        <v>194</v>
      </c>
    </row>
    <row r="37" spans="1:20" ht="18.75">
      <c r="A37" s="9">
        <v>2</v>
      </c>
      <c r="B37" s="93" t="s">
        <v>84</v>
      </c>
      <c r="C37" s="93" t="s">
        <v>85</v>
      </c>
      <c r="D37" s="91" t="s">
        <v>45</v>
      </c>
      <c r="E37" s="68">
        <v>196</v>
      </c>
      <c r="F37" s="66">
        <v>137</v>
      </c>
      <c r="G37" s="66">
        <v>182</v>
      </c>
      <c r="H37" s="66">
        <v>139</v>
      </c>
      <c r="I37" s="66">
        <v>147</v>
      </c>
      <c r="J37" s="66">
        <v>126</v>
      </c>
      <c r="K37" s="79">
        <v>163</v>
      </c>
      <c r="L37" s="80">
        <v>144</v>
      </c>
      <c r="M37" s="80">
        <v>128</v>
      </c>
      <c r="N37" s="80">
        <v>195</v>
      </c>
      <c r="O37" s="80">
        <v>194</v>
      </c>
      <c r="P37" s="80">
        <v>147</v>
      </c>
      <c r="Q37" s="11">
        <f t="shared" si="3"/>
        <v>1898</v>
      </c>
      <c r="R37" s="11">
        <f t="shared" si="4"/>
        <v>158.16666666666666</v>
      </c>
      <c r="S37" s="49" t="s">
        <v>111</v>
      </c>
      <c r="T37" s="11">
        <f t="shared" si="5"/>
        <v>196</v>
      </c>
    </row>
    <row r="38" spans="1:20" ht="18.75">
      <c r="A38" s="9">
        <v>3</v>
      </c>
      <c r="B38" s="90" t="s">
        <v>67</v>
      </c>
      <c r="C38" s="90" t="s">
        <v>68</v>
      </c>
      <c r="D38" s="91" t="s">
        <v>15</v>
      </c>
      <c r="E38" s="68">
        <v>162</v>
      </c>
      <c r="F38" s="66">
        <v>101</v>
      </c>
      <c r="G38" s="66">
        <v>139</v>
      </c>
      <c r="H38" s="66">
        <v>162</v>
      </c>
      <c r="I38" s="66">
        <v>132</v>
      </c>
      <c r="J38" s="66">
        <v>151</v>
      </c>
      <c r="K38" s="79">
        <v>179</v>
      </c>
      <c r="L38" s="80">
        <v>138</v>
      </c>
      <c r="M38" s="81">
        <v>200</v>
      </c>
      <c r="N38" s="80">
        <v>179</v>
      </c>
      <c r="O38" s="80">
        <v>125</v>
      </c>
      <c r="P38" s="80">
        <v>190</v>
      </c>
      <c r="Q38" s="11">
        <f t="shared" si="3"/>
        <v>1858</v>
      </c>
      <c r="R38" s="11">
        <f t="shared" si="4"/>
        <v>154.83333333333334</v>
      </c>
      <c r="S38" s="49" t="s">
        <v>112</v>
      </c>
      <c r="T38" s="11">
        <f t="shared" si="5"/>
        <v>200</v>
      </c>
    </row>
    <row r="39" spans="1:20" ht="18.75">
      <c r="A39" s="9">
        <v>4</v>
      </c>
      <c r="B39" s="90" t="s">
        <v>65</v>
      </c>
      <c r="C39" s="90" t="s">
        <v>66</v>
      </c>
      <c r="D39" s="91" t="s">
        <v>15</v>
      </c>
      <c r="E39" s="68">
        <v>143</v>
      </c>
      <c r="F39" s="66">
        <v>143</v>
      </c>
      <c r="G39" s="66">
        <v>140</v>
      </c>
      <c r="H39" s="66">
        <v>135</v>
      </c>
      <c r="I39" s="66">
        <v>180</v>
      </c>
      <c r="J39" s="66">
        <v>143</v>
      </c>
      <c r="K39" s="79">
        <v>147</v>
      </c>
      <c r="L39" s="80">
        <v>179</v>
      </c>
      <c r="M39" s="80">
        <v>159</v>
      </c>
      <c r="N39" s="80">
        <v>184</v>
      </c>
      <c r="O39" s="80">
        <v>147</v>
      </c>
      <c r="P39" s="80">
        <v>125</v>
      </c>
      <c r="Q39" s="11">
        <f t="shared" si="3"/>
        <v>1825</v>
      </c>
      <c r="R39" s="11">
        <f t="shared" si="4"/>
        <v>152.08333333333334</v>
      </c>
      <c r="S39" s="49">
        <v>4</v>
      </c>
      <c r="T39" s="11">
        <f t="shared" si="5"/>
        <v>184</v>
      </c>
    </row>
    <row r="40" spans="1:20" ht="18.75">
      <c r="A40" s="9">
        <v>5</v>
      </c>
      <c r="B40" s="90" t="s">
        <v>82</v>
      </c>
      <c r="C40" s="90" t="s">
        <v>83</v>
      </c>
      <c r="D40" s="91" t="s">
        <v>45</v>
      </c>
      <c r="E40" s="68">
        <v>143</v>
      </c>
      <c r="F40" s="66">
        <v>169</v>
      </c>
      <c r="G40" s="66">
        <v>137</v>
      </c>
      <c r="H40" s="66">
        <v>140</v>
      </c>
      <c r="I40" s="66">
        <v>157</v>
      </c>
      <c r="J40" s="66">
        <v>150</v>
      </c>
      <c r="K40" s="79">
        <v>133</v>
      </c>
      <c r="L40" s="80">
        <v>144</v>
      </c>
      <c r="M40" s="80">
        <v>155</v>
      </c>
      <c r="N40" s="80">
        <v>189</v>
      </c>
      <c r="O40" s="80">
        <v>159</v>
      </c>
      <c r="P40" s="80">
        <v>132</v>
      </c>
      <c r="Q40" s="11">
        <f t="shared" si="3"/>
        <v>1808</v>
      </c>
      <c r="R40" s="11">
        <f t="shared" si="4"/>
        <v>150.66666666666666</v>
      </c>
      <c r="S40" s="49">
        <v>5</v>
      </c>
      <c r="T40" s="11">
        <f t="shared" si="5"/>
        <v>189</v>
      </c>
    </row>
    <row r="41" spans="1:20" ht="18.75">
      <c r="A41" s="9">
        <v>6</v>
      </c>
      <c r="B41" s="90" t="s">
        <v>71</v>
      </c>
      <c r="C41" s="90" t="s">
        <v>72</v>
      </c>
      <c r="D41" s="91" t="s">
        <v>15</v>
      </c>
      <c r="E41" s="82">
        <v>165</v>
      </c>
      <c r="F41" s="83">
        <v>116</v>
      </c>
      <c r="G41" s="83">
        <v>154</v>
      </c>
      <c r="H41" s="83">
        <v>162</v>
      </c>
      <c r="I41" s="83">
        <v>149</v>
      </c>
      <c r="J41" s="83">
        <v>170</v>
      </c>
      <c r="K41" s="79">
        <v>118</v>
      </c>
      <c r="L41" s="80">
        <v>151</v>
      </c>
      <c r="M41" s="80">
        <v>175</v>
      </c>
      <c r="N41" s="80">
        <v>122</v>
      </c>
      <c r="O41" s="80">
        <v>140</v>
      </c>
      <c r="P41" s="80">
        <v>147</v>
      </c>
      <c r="Q41" s="11">
        <f t="shared" si="3"/>
        <v>1769</v>
      </c>
      <c r="R41" s="11">
        <f t="shared" si="4"/>
        <v>147.41666666666666</v>
      </c>
      <c r="S41" s="49">
        <v>6</v>
      </c>
      <c r="T41" s="11">
        <f t="shared" si="5"/>
        <v>175</v>
      </c>
    </row>
    <row r="42" spans="1:20" ht="18.75">
      <c r="A42" s="9">
        <v>7</v>
      </c>
      <c r="B42" s="90" t="s">
        <v>69</v>
      </c>
      <c r="C42" s="90" t="s">
        <v>70</v>
      </c>
      <c r="D42" s="91" t="s">
        <v>20</v>
      </c>
      <c r="E42" s="68">
        <v>137</v>
      </c>
      <c r="F42" s="66">
        <v>143</v>
      </c>
      <c r="G42" s="66">
        <v>145</v>
      </c>
      <c r="H42" s="66">
        <v>163</v>
      </c>
      <c r="I42" s="66">
        <v>139</v>
      </c>
      <c r="J42" s="66">
        <v>184</v>
      </c>
      <c r="K42" s="79">
        <v>159</v>
      </c>
      <c r="L42" s="80">
        <v>130</v>
      </c>
      <c r="M42" s="80">
        <v>98</v>
      </c>
      <c r="N42" s="80">
        <v>131</v>
      </c>
      <c r="O42" s="80">
        <v>137</v>
      </c>
      <c r="P42" s="80">
        <v>151</v>
      </c>
      <c r="Q42" s="11">
        <f t="shared" si="3"/>
        <v>1717</v>
      </c>
      <c r="R42" s="11">
        <f t="shared" si="4"/>
        <v>143.08333333333334</v>
      </c>
      <c r="S42" s="49">
        <v>7</v>
      </c>
      <c r="T42" s="11">
        <f t="shared" si="5"/>
        <v>184</v>
      </c>
    </row>
    <row r="43" spans="1:20" ht="18.75">
      <c r="A43" s="9">
        <v>8</v>
      </c>
      <c r="B43" s="90" t="s">
        <v>73</v>
      </c>
      <c r="C43" s="90" t="s">
        <v>74</v>
      </c>
      <c r="D43" s="91" t="s">
        <v>15</v>
      </c>
      <c r="E43" s="68">
        <v>138</v>
      </c>
      <c r="F43" s="66">
        <v>117</v>
      </c>
      <c r="G43" s="66">
        <v>141</v>
      </c>
      <c r="H43" s="66">
        <v>169</v>
      </c>
      <c r="I43" s="66">
        <v>114</v>
      </c>
      <c r="J43" s="66">
        <v>115</v>
      </c>
      <c r="K43" s="79">
        <v>148</v>
      </c>
      <c r="L43" s="80">
        <v>142</v>
      </c>
      <c r="M43" s="80">
        <v>117</v>
      </c>
      <c r="N43" s="80">
        <v>126</v>
      </c>
      <c r="O43" s="80">
        <v>109</v>
      </c>
      <c r="P43" s="80">
        <v>145</v>
      </c>
      <c r="Q43" s="11">
        <f t="shared" si="3"/>
        <v>1581</v>
      </c>
      <c r="R43" s="11">
        <f t="shared" si="4"/>
        <v>131.75</v>
      </c>
      <c r="S43" s="49">
        <v>8</v>
      </c>
      <c r="T43" s="11">
        <f t="shared" si="5"/>
        <v>169</v>
      </c>
    </row>
    <row r="44" spans="1:20" ht="18.75">
      <c r="A44" s="9">
        <v>9</v>
      </c>
      <c r="B44" s="92" t="s">
        <v>75</v>
      </c>
      <c r="C44" s="92" t="s">
        <v>28</v>
      </c>
      <c r="D44" s="91" t="s">
        <v>20</v>
      </c>
      <c r="E44" s="68">
        <v>133</v>
      </c>
      <c r="F44" s="66">
        <v>122</v>
      </c>
      <c r="G44" s="66">
        <v>137</v>
      </c>
      <c r="H44" s="66">
        <v>145</v>
      </c>
      <c r="I44" s="66">
        <v>146</v>
      </c>
      <c r="J44" s="66">
        <v>170</v>
      </c>
      <c r="K44" s="84">
        <v>116</v>
      </c>
      <c r="L44" s="85">
        <v>98</v>
      </c>
      <c r="M44" s="85">
        <v>150</v>
      </c>
      <c r="N44" s="85">
        <v>110</v>
      </c>
      <c r="O44" s="85">
        <v>106</v>
      </c>
      <c r="P44" s="85">
        <v>136</v>
      </c>
      <c r="Q44" s="11">
        <f t="shared" si="3"/>
        <v>1569</v>
      </c>
      <c r="R44" s="11">
        <f t="shared" si="4"/>
        <v>130.75</v>
      </c>
      <c r="S44" s="49">
        <v>9</v>
      </c>
      <c r="T44" s="11">
        <f t="shared" si="5"/>
        <v>170</v>
      </c>
    </row>
    <row r="45" spans="1:20" ht="18.75">
      <c r="A45" s="9">
        <v>10</v>
      </c>
      <c r="B45" s="92" t="s">
        <v>80</v>
      </c>
      <c r="C45" s="92" t="s">
        <v>81</v>
      </c>
      <c r="D45" s="91" t="s">
        <v>45</v>
      </c>
      <c r="E45" s="68">
        <v>140</v>
      </c>
      <c r="F45" s="66">
        <v>124</v>
      </c>
      <c r="G45" s="66">
        <v>146</v>
      </c>
      <c r="H45" s="66">
        <v>139</v>
      </c>
      <c r="I45" s="66">
        <v>140</v>
      </c>
      <c r="J45" s="66">
        <v>130</v>
      </c>
      <c r="K45" s="86">
        <v>132</v>
      </c>
      <c r="L45" s="87">
        <v>104</v>
      </c>
      <c r="M45" s="87">
        <v>103</v>
      </c>
      <c r="N45" s="87">
        <v>100</v>
      </c>
      <c r="O45" s="87">
        <v>115</v>
      </c>
      <c r="P45" s="87">
        <v>125</v>
      </c>
      <c r="Q45" s="11">
        <f t="shared" si="3"/>
        <v>1498</v>
      </c>
      <c r="R45" s="11">
        <f t="shared" si="4"/>
        <v>124.83333333333333</v>
      </c>
      <c r="S45" s="49">
        <v>10</v>
      </c>
      <c r="T45" s="11">
        <f t="shared" si="5"/>
        <v>146</v>
      </c>
    </row>
    <row r="46" spans="1:20" ht="18.75">
      <c r="A46" s="9">
        <v>11</v>
      </c>
      <c r="B46" s="92" t="s">
        <v>86</v>
      </c>
      <c r="C46" s="92" t="s">
        <v>87</v>
      </c>
      <c r="D46" s="91" t="s">
        <v>15</v>
      </c>
      <c r="E46" s="88">
        <v>108</v>
      </c>
      <c r="F46" s="89">
        <v>133</v>
      </c>
      <c r="G46" s="89">
        <v>120</v>
      </c>
      <c r="H46" s="89">
        <v>154</v>
      </c>
      <c r="I46" s="89">
        <v>119</v>
      </c>
      <c r="J46" s="89">
        <v>120</v>
      </c>
      <c r="K46" s="44">
        <v>113</v>
      </c>
      <c r="L46" s="11">
        <v>98</v>
      </c>
      <c r="M46" s="11">
        <v>129</v>
      </c>
      <c r="N46" s="11">
        <v>127</v>
      </c>
      <c r="O46" s="11">
        <v>95</v>
      </c>
      <c r="P46" s="11">
        <v>80</v>
      </c>
      <c r="Q46" s="11">
        <f t="shared" si="3"/>
        <v>1396</v>
      </c>
      <c r="R46" s="11">
        <f t="shared" si="4"/>
        <v>116.33333333333333</v>
      </c>
      <c r="S46" s="49">
        <v>11</v>
      </c>
      <c r="T46" s="11">
        <f t="shared" si="5"/>
        <v>154</v>
      </c>
    </row>
    <row r="47" spans="1:20" ht="18.75">
      <c r="A47" s="9">
        <v>12</v>
      </c>
      <c r="B47" s="92" t="s">
        <v>78</v>
      </c>
      <c r="C47" s="92" t="s">
        <v>79</v>
      </c>
      <c r="D47" s="91" t="s">
        <v>15</v>
      </c>
      <c r="E47" s="68">
        <v>142</v>
      </c>
      <c r="F47" s="66">
        <v>123</v>
      </c>
      <c r="G47" s="66">
        <v>150</v>
      </c>
      <c r="H47" s="66">
        <v>136</v>
      </c>
      <c r="I47" s="66">
        <v>132</v>
      </c>
      <c r="J47" s="66">
        <v>127</v>
      </c>
      <c r="K47" s="80"/>
      <c r="L47" s="80"/>
      <c r="M47" s="80"/>
      <c r="N47" s="80"/>
      <c r="O47" s="80"/>
      <c r="P47" s="80"/>
      <c r="Q47" s="11">
        <f t="shared" si="3"/>
        <v>810</v>
      </c>
      <c r="R47" s="11">
        <f t="shared" si="4"/>
        <v>135</v>
      </c>
      <c r="S47" s="49">
        <v>12</v>
      </c>
      <c r="T47" s="11">
        <f t="shared" si="5"/>
        <v>150</v>
      </c>
    </row>
    <row r="48" spans="1:20" ht="18.75">
      <c r="A48" s="9">
        <v>13</v>
      </c>
      <c r="B48" s="90" t="s">
        <v>76</v>
      </c>
      <c r="C48" s="90" t="s">
        <v>77</v>
      </c>
      <c r="D48" s="91" t="s">
        <v>15</v>
      </c>
      <c r="E48" s="44"/>
      <c r="F48" s="11"/>
      <c r="G48" s="11"/>
      <c r="H48" s="11"/>
      <c r="I48" s="11"/>
      <c r="J48" s="11"/>
      <c r="K48" s="79">
        <v>122</v>
      </c>
      <c r="L48" s="80">
        <v>141</v>
      </c>
      <c r="M48" s="80">
        <v>105</v>
      </c>
      <c r="N48" s="80">
        <v>96</v>
      </c>
      <c r="O48" s="80">
        <v>149</v>
      </c>
      <c r="P48" s="80">
        <v>109</v>
      </c>
      <c r="Q48" s="11">
        <f t="shared" si="3"/>
        <v>722</v>
      </c>
      <c r="R48" s="11">
        <f t="shared" si="4"/>
        <v>120.33333333333333</v>
      </c>
      <c r="S48" s="49">
        <v>13</v>
      </c>
      <c r="T48" s="11">
        <f t="shared" si="5"/>
        <v>149</v>
      </c>
    </row>
    <row r="49" spans="1:20" ht="18.75">
      <c r="A49" s="9">
        <v>14</v>
      </c>
      <c r="B49" s="94" t="s">
        <v>108</v>
      </c>
      <c r="C49" s="45" t="s">
        <v>109</v>
      </c>
      <c r="D49" s="95" t="s">
        <v>15</v>
      </c>
      <c r="E49" s="44"/>
      <c r="F49" s="11"/>
      <c r="G49" s="11"/>
      <c r="H49" s="11"/>
      <c r="I49" s="11"/>
      <c r="J49" s="11"/>
      <c r="K49" s="88">
        <v>183</v>
      </c>
      <c r="L49" s="89">
        <v>81</v>
      </c>
      <c r="M49" s="89">
        <v>135</v>
      </c>
      <c r="N49" s="89">
        <v>101</v>
      </c>
      <c r="O49" s="89">
        <v>101</v>
      </c>
      <c r="P49" s="89">
        <v>111</v>
      </c>
      <c r="Q49" s="11">
        <f t="shared" si="3"/>
        <v>712</v>
      </c>
      <c r="R49" s="11">
        <f t="shared" si="4"/>
        <v>118.66666666666667</v>
      </c>
      <c r="S49" s="49">
        <v>14</v>
      </c>
      <c r="T49" s="11">
        <f t="shared" si="5"/>
        <v>183</v>
      </c>
    </row>
    <row r="50" spans="1:20" ht="18.75">
      <c r="A50" s="9">
        <v>15</v>
      </c>
      <c r="B50" s="92" t="s">
        <v>88</v>
      </c>
      <c r="C50" s="92" t="s">
        <v>74</v>
      </c>
      <c r="D50" s="91" t="s">
        <v>15</v>
      </c>
      <c r="E50" s="88">
        <v>98</v>
      </c>
      <c r="F50" s="89">
        <v>152</v>
      </c>
      <c r="G50" s="89">
        <v>120</v>
      </c>
      <c r="H50" s="89">
        <v>107</v>
      </c>
      <c r="I50" s="89">
        <v>89</v>
      </c>
      <c r="J50" s="89">
        <v>103</v>
      </c>
      <c r="K50" s="11"/>
      <c r="L50" s="11"/>
      <c r="M50" s="11"/>
      <c r="N50" s="11"/>
      <c r="O50" s="11"/>
      <c r="P50" s="11"/>
      <c r="Q50" s="11">
        <f t="shared" si="3"/>
        <v>669</v>
      </c>
      <c r="R50" s="11">
        <f t="shared" si="4"/>
        <v>111.5</v>
      </c>
      <c r="S50" s="49">
        <v>15</v>
      </c>
      <c r="T50" s="11">
        <f t="shared" si="5"/>
        <v>152</v>
      </c>
    </row>
    <row r="51" ht="15">
      <c r="A51" s="9">
        <v>16</v>
      </c>
    </row>
  </sheetData>
  <sheetProtection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8:O33"/>
  <sheetViews>
    <sheetView zoomScalePageLayoutView="0" workbookViewId="0" topLeftCell="A1">
      <selection activeCell="S24" sqref="S24"/>
    </sheetView>
  </sheetViews>
  <sheetFormatPr defaultColWidth="9.140625" defaultRowHeight="12.75"/>
  <cols>
    <col min="4" max="4" width="13.140625" style="0" customWidth="1"/>
    <col min="5" max="5" width="15.140625" style="0" customWidth="1"/>
  </cols>
  <sheetData>
    <row r="8" spans="4:15" ht="18.75">
      <c r="D8" s="197"/>
      <c r="E8" s="197"/>
      <c r="F8" s="197"/>
      <c r="G8" s="223"/>
      <c r="H8" s="198"/>
      <c r="I8" s="198"/>
      <c r="J8" s="198"/>
      <c r="K8" s="198"/>
      <c r="L8" s="198"/>
      <c r="M8" s="198"/>
      <c r="N8" s="198"/>
      <c r="O8" s="198"/>
    </row>
    <row r="9" spans="4:15" ht="18.75">
      <c r="D9" s="226"/>
      <c r="E9" s="197"/>
      <c r="F9" s="226"/>
      <c r="G9" s="223"/>
      <c r="H9" s="198"/>
      <c r="I9" s="198"/>
      <c r="J9" s="198"/>
      <c r="K9" s="198"/>
      <c r="L9" s="198"/>
      <c r="M9" s="198"/>
      <c r="N9" s="198"/>
      <c r="O9" s="198"/>
    </row>
    <row r="10" spans="4:15" ht="18.75">
      <c r="D10" s="197"/>
      <c r="E10" s="197"/>
      <c r="F10" s="197"/>
      <c r="G10" s="223"/>
      <c r="H10" s="198"/>
      <c r="I10" s="198"/>
      <c r="J10" s="198"/>
      <c r="K10" s="198"/>
      <c r="L10" s="198"/>
      <c r="M10" s="198"/>
      <c r="N10" s="198"/>
      <c r="O10" s="198"/>
    </row>
    <row r="11" spans="4:15" ht="18.75">
      <c r="D11" s="197"/>
      <c r="E11" s="197"/>
      <c r="F11" s="197"/>
      <c r="G11" s="223"/>
      <c r="H11" s="198"/>
      <c r="I11" s="198"/>
      <c r="J11" s="198"/>
      <c r="K11" s="198"/>
      <c r="L11" s="198"/>
      <c r="M11" s="198"/>
      <c r="N11" s="198"/>
      <c r="O11" s="198"/>
    </row>
    <row r="12" spans="4:15" ht="18.75">
      <c r="D12" s="197"/>
      <c r="E12" s="197"/>
      <c r="F12" s="197"/>
      <c r="G12" s="223"/>
      <c r="H12" s="198"/>
      <c r="I12" s="198"/>
      <c r="J12" s="208"/>
      <c r="K12" s="198"/>
      <c r="L12" s="198"/>
      <c r="M12" s="198"/>
      <c r="N12" s="198"/>
      <c r="O12" s="198"/>
    </row>
    <row r="13" spans="4:15" ht="18.75">
      <c r="D13" s="226"/>
      <c r="E13" s="197"/>
      <c r="F13" s="226"/>
      <c r="G13" s="223"/>
      <c r="H13" s="198"/>
      <c r="I13" s="198"/>
      <c r="J13" s="198"/>
      <c r="K13" s="198"/>
      <c r="L13" s="198"/>
      <c r="M13" s="198"/>
      <c r="N13" s="198"/>
      <c r="O13" s="198"/>
    </row>
    <row r="14" spans="4:15" ht="18.75">
      <c r="D14" s="197"/>
      <c r="E14" s="197"/>
      <c r="F14" s="197"/>
      <c r="G14" s="223"/>
      <c r="H14" s="198"/>
      <c r="I14" s="198"/>
      <c r="J14" s="198"/>
      <c r="K14" s="198"/>
      <c r="L14" s="198"/>
      <c r="M14" s="198"/>
      <c r="N14" s="198"/>
      <c r="O14" s="198"/>
    </row>
    <row r="15" spans="4:15" ht="18.75">
      <c r="D15" s="197"/>
      <c r="E15" s="197"/>
      <c r="F15" s="197"/>
      <c r="G15" s="223"/>
      <c r="H15" s="198"/>
      <c r="I15" s="198"/>
      <c r="J15" s="198"/>
      <c r="K15" s="198"/>
      <c r="L15" s="198"/>
      <c r="M15" s="198"/>
      <c r="N15" s="198"/>
      <c r="O15" s="198"/>
    </row>
    <row r="16" spans="4:15" ht="18.75">
      <c r="D16" s="197"/>
      <c r="E16" s="197"/>
      <c r="F16" s="197"/>
      <c r="G16" s="223"/>
      <c r="H16" s="198"/>
      <c r="I16" s="198"/>
      <c r="J16" s="198"/>
      <c r="K16" s="198"/>
      <c r="L16" s="198"/>
      <c r="M16" s="198"/>
      <c r="N16" s="198"/>
      <c r="O16" s="198"/>
    </row>
    <row r="17" spans="4:15" ht="18.75">
      <c r="D17" s="197"/>
      <c r="E17" s="197"/>
      <c r="F17" s="197"/>
      <c r="G17" s="223"/>
      <c r="H17" s="198"/>
      <c r="I17" s="198"/>
      <c r="J17" s="198"/>
      <c r="K17" s="198"/>
      <c r="L17" s="198"/>
      <c r="M17" s="198"/>
      <c r="N17" s="198"/>
      <c r="O17" s="198"/>
    </row>
    <row r="18" spans="4:15" ht="18.75">
      <c r="D18" s="197"/>
      <c r="E18" s="197"/>
      <c r="F18" s="197"/>
      <c r="G18" s="223"/>
      <c r="H18" s="198"/>
      <c r="I18" s="198"/>
      <c r="J18" s="198"/>
      <c r="K18" s="198"/>
      <c r="L18" s="198"/>
      <c r="M18" s="198"/>
      <c r="N18" s="198"/>
      <c r="O18" s="198"/>
    </row>
    <row r="19" spans="4:15" ht="18.75">
      <c r="D19" s="197"/>
      <c r="E19" s="197"/>
      <c r="F19" s="197"/>
      <c r="G19" s="223"/>
      <c r="H19" s="198"/>
      <c r="I19" s="198"/>
      <c r="J19" s="198"/>
      <c r="K19" s="198"/>
      <c r="L19" s="198"/>
      <c r="M19" s="198"/>
      <c r="N19" s="198"/>
      <c r="O19" s="198"/>
    </row>
    <row r="20" spans="4:15" ht="18.75">
      <c r="D20" s="196"/>
      <c r="E20" s="196"/>
      <c r="F20" s="196"/>
      <c r="G20" s="223"/>
      <c r="H20" s="196"/>
      <c r="I20" s="196"/>
      <c r="J20" s="196"/>
      <c r="K20" s="196"/>
      <c r="L20" s="196"/>
      <c r="M20" s="196"/>
      <c r="N20" s="196"/>
      <c r="O20" s="198"/>
    </row>
    <row r="21" spans="4:15" ht="18.75">
      <c r="D21" s="196"/>
      <c r="E21" s="196"/>
      <c r="F21" s="196"/>
      <c r="G21" s="223"/>
      <c r="H21" s="196"/>
      <c r="I21" s="196"/>
      <c r="J21" s="196"/>
      <c r="K21" s="196"/>
      <c r="L21" s="196"/>
      <c r="M21" s="196"/>
      <c r="N21" s="196"/>
      <c r="O21" s="198"/>
    </row>
    <row r="22" spans="4:15" ht="18.75">
      <c r="D22" s="196"/>
      <c r="E22" s="196"/>
      <c r="F22" s="196"/>
      <c r="G22" s="223"/>
      <c r="H22" s="196"/>
      <c r="I22" s="196"/>
      <c r="J22" s="196"/>
      <c r="K22" s="196"/>
      <c r="L22" s="196"/>
      <c r="M22" s="196"/>
      <c r="N22" s="196"/>
      <c r="O22" s="198"/>
    </row>
    <row r="23" spans="4:15" ht="18.75">
      <c r="D23" s="196"/>
      <c r="E23" s="196"/>
      <c r="F23" s="196"/>
      <c r="G23" s="223"/>
      <c r="H23" s="196"/>
      <c r="I23" s="196"/>
      <c r="J23" s="196"/>
      <c r="K23" s="197"/>
      <c r="L23" s="196"/>
      <c r="M23" s="196"/>
      <c r="N23" s="196"/>
      <c r="O23" s="198"/>
    </row>
    <row r="24" spans="4:15" ht="18.75">
      <c r="D24" s="196"/>
      <c r="E24" s="196"/>
      <c r="F24" s="196"/>
      <c r="G24" s="223"/>
      <c r="H24" s="196"/>
      <c r="I24" s="196"/>
      <c r="J24" s="196"/>
      <c r="K24" s="196"/>
      <c r="L24" s="196"/>
      <c r="M24" s="197"/>
      <c r="N24" s="196"/>
      <c r="O24" s="198"/>
    </row>
    <row r="25" spans="4:15" ht="18.75">
      <c r="D25" s="196"/>
      <c r="E25" s="196"/>
      <c r="F25" s="196"/>
      <c r="G25" s="223"/>
      <c r="H25" s="196"/>
      <c r="I25" s="196"/>
      <c r="J25" s="196"/>
      <c r="K25" s="196"/>
      <c r="L25" s="196"/>
      <c r="M25" s="196"/>
      <c r="N25" s="196"/>
      <c r="O25" s="198"/>
    </row>
    <row r="26" spans="4:15" ht="18.75">
      <c r="D26" s="196"/>
      <c r="E26" s="196"/>
      <c r="F26" s="196"/>
      <c r="G26" s="223"/>
      <c r="H26" s="196"/>
      <c r="I26" s="196"/>
      <c r="J26" s="196"/>
      <c r="K26" s="196"/>
      <c r="L26" s="196"/>
      <c r="M26" s="197"/>
      <c r="N26" s="196"/>
      <c r="O26" s="198"/>
    </row>
    <row r="27" spans="4:15" ht="18.75">
      <c r="D27" s="224"/>
      <c r="E27" s="196"/>
      <c r="F27" s="224"/>
      <c r="G27" s="223"/>
      <c r="H27" s="196"/>
      <c r="I27" s="196"/>
      <c r="J27" s="196"/>
      <c r="K27" s="196"/>
      <c r="L27" s="196"/>
      <c r="M27" s="196"/>
      <c r="N27" s="196"/>
      <c r="O27" s="198"/>
    </row>
    <row r="28" spans="4:15" ht="18.75">
      <c r="D28" s="225"/>
      <c r="E28" s="225"/>
      <c r="F28" s="225"/>
      <c r="G28" s="225"/>
      <c r="H28" s="196"/>
      <c r="I28" s="196"/>
      <c r="J28" s="196"/>
      <c r="K28" s="196"/>
      <c r="L28" s="196"/>
      <c r="M28" s="196"/>
      <c r="N28" s="196"/>
      <c r="O28" s="198"/>
    </row>
    <row r="29" spans="4:15" ht="18.75">
      <c r="D29" s="196"/>
      <c r="E29" s="196"/>
      <c r="F29" s="196"/>
      <c r="G29" s="223"/>
      <c r="H29" s="196"/>
      <c r="I29" s="196"/>
      <c r="J29" s="196"/>
      <c r="K29" s="196"/>
      <c r="L29" s="196"/>
      <c r="M29" s="196"/>
      <c r="N29" s="196"/>
      <c r="O29" s="198"/>
    </row>
    <row r="30" spans="4:15" ht="18.75"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8"/>
    </row>
    <row r="31" spans="4:15" ht="18.75">
      <c r="D31" s="196"/>
      <c r="E31" s="196"/>
      <c r="F31" s="196"/>
      <c r="G31" s="223"/>
      <c r="H31" s="196"/>
      <c r="I31" s="196"/>
      <c r="J31" s="196"/>
      <c r="K31" s="196"/>
      <c r="L31" s="196"/>
      <c r="M31" s="196"/>
      <c r="N31" s="196"/>
      <c r="O31" s="198"/>
    </row>
    <row r="32" spans="4:14" ht="18.75">
      <c r="D32" s="222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4:14" ht="18.75"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Mihkel</dc:creator>
  <cp:keywords/>
  <dc:description/>
  <cp:lastModifiedBy>Argo</cp:lastModifiedBy>
  <cp:lastPrinted>2013-02-10T06:55:59Z</cp:lastPrinted>
  <dcterms:created xsi:type="dcterms:W3CDTF">2013-02-09T19:23:23Z</dcterms:created>
  <dcterms:modified xsi:type="dcterms:W3CDTF">2013-02-12T14:54:00Z</dcterms:modified>
  <cp:category/>
  <cp:version/>
  <cp:contentType/>
  <cp:contentStatus/>
</cp:coreProperties>
</file>